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4710" activeTab="0"/>
  </bookViews>
  <sheets>
    <sheet name="KFI" sheetId="1" r:id="rId1"/>
  </sheets>
  <externalReferences>
    <externalReference r:id="rId4"/>
    <externalReference r:id="rId5"/>
  </externalReferences>
  <definedNames>
    <definedName name="_xlnm.Print_Area" localSheetId="0">'KFI'!$A$1:$N$65</definedName>
    <definedName name="_xlnm.Print_Titles" localSheetId="0">'KFI'!$1:$2</definedName>
  </definedNames>
  <calcPr fullCalcOnLoad="1"/>
</workbook>
</file>

<file path=xl/sharedStrings.xml><?xml version="1.0" encoding="utf-8"?>
<sst xmlns="http://schemas.openxmlformats.org/spreadsheetml/2006/main" count="101" uniqueCount="60">
  <si>
    <t xml:space="preserve">                                         (Incorporated in Malaysia)</t>
  </si>
  <si>
    <t>3.</t>
  </si>
  <si>
    <t>RM'000</t>
  </si>
  <si>
    <t>1.</t>
  </si>
  <si>
    <t>2.</t>
  </si>
  <si>
    <t>INDIVIDUAL QUARTER</t>
  </si>
  <si>
    <t>CUMULATIVE QUARTER</t>
  </si>
  <si>
    <t xml:space="preserve">CURRENT </t>
  </si>
  <si>
    <t>YEAR</t>
  </si>
  <si>
    <t>QUARTER</t>
  </si>
  <si>
    <t xml:space="preserve">PRECEDING </t>
  </si>
  <si>
    <t>CORRESPONDING</t>
  </si>
  <si>
    <t>PERIOD</t>
  </si>
  <si>
    <t>TO DATE</t>
  </si>
  <si>
    <t xml:space="preserve"> </t>
  </si>
  <si>
    <t>Depn</t>
  </si>
  <si>
    <t>JTOP</t>
  </si>
  <si>
    <t>LPT</t>
  </si>
  <si>
    <t>PJT</t>
  </si>
  <si>
    <t>ASB</t>
  </si>
  <si>
    <t>ALSB</t>
  </si>
  <si>
    <t>BPSB</t>
  </si>
  <si>
    <t>IDSB</t>
  </si>
  <si>
    <t>TSSB</t>
  </si>
  <si>
    <t>SSSB</t>
  </si>
  <si>
    <t>UAPSB</t>
  </si>
  <si>
    <t>Revenue</t>
  </si>
  <si>
    <t>announced</t>
  </si>
  <si>
    <t>30/09/2001</t>
  </si>
  <si>
    <t>4.</t>
  </si>
  <si>
    <t xml:space="preserve">SUMMARY OF KEY FINANCIAL INFORMATION </t>
  </si>
  <si>
    <t>PART  A2 :</t>
  </si>
  <si>
    <t xml:space="preserve">minority  interests    </t>
  </si>
  <si>
    <t>5.</t>
  </si>
  <si>
    <t>6.</t>
  </si>
  <si>
    <t>Dividends per share (sen )</t>
  </si>
  <si>
    <t>7.</t>
  </si>
  <si>
    <t>PART  A3 :</t>
  </si>
  <si>
    <t xml:space="preserve">ADDITIONAL  INFORMATION </t>
  </si>
  <si>
    <t>Gross Interest income</t>
  </si>
  <si>
    <t xml:space="preserve">AS AT </t>
  </si>
  <si>
    <t>FINANCIAL YEAR</t>
  </si>
  <si>
    <t>END</t>
  </si>
  <si>
    <t xml:space="preserve"> END OF</t>
  </si>
  <si>
    <t>AS AT</t>
  </si>
  <si>
    <t>31/3/2005</t>
  </si>
  <si>
    <t>Gross interest expense</t>
  </si>
  <si>
    <t>TRADEWINDS PLANTATION BERHAD</t>
  </si>
  <si>
    <t>FOR THE FINANCIAL QUARTER ENDED 31 MARCH 2006</t>
  </si>
  <si>
    <t>31/3/2006</t>
  </si>
  <si>
    <t>Co. No. : 650234 - A</t>
  </si>
  <si>
    <t>Net assets per share (RM)</t>
  </si>
  <si>
    <t xml:space="preserve">( This is Tradewinds Plantation Berhad's first announcement of quarterly results since its listing on Bursa </t>
  </si>
  <si>
    <t>Securities on 15 March 2006. There are no comparative Group figures.)</t>
  </si>
  <si>
    <t>Profit/(loss) before tax</t>
  </si>
  <si>
    <t xml:space="preserve">Profit/(loss)  after tax and </t>
  </si>
  <si>
    <t>Net profit/(loss) for the period</t>
  </si>
  <si>
    <t>Basic earnings/(loss) per share</t>
  </si>
  <si>
    <t>(sen)</t>
  </si>
  <si>
    <t>Profit/(loss) from operations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</si>
</sst>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0.000"/>
    <numFmt numFmtId="184" formatCode="0.00&quot; sen&quot;"/>
    <numFmt numFmtId="185" formatCode="0.0&quot; sen&quot;"/>
    <numFmt numFmtId="186" formatCode="0.00000"/>
    <numFmt numFmtId="187" formatCode="0.0000"/>
    <numFmt numFmtId="188" formatCode="_(* #,##0.000_);_(* \(#,##0.000\);_(* &quot;-&quot;???_);_(@_)"/>
    <numFmt numFmtId="189" formatCode="0_);\(0\)"/>
    <numFmt numFmtId="190" formatCode="0.00_);\(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 MT"/>
      <family val="2"/>
    </font>
    <font>
      <b/>
      <sz val="14"/>
      <color indexed="8"/>
      <name val="Arial MT"/>
      <family val="0"/>
    </font>
    <font>
      <sz val="8"/>
      <color indexed="8"/>
      <name val="Arial MT"/>
      <family val="2"/>
    </font>
    <font>
      <b/>
      <sz val="9"/>
      <color indexed="8"/>
      <name val="Arial MT"/>
      <family val="0"/>
    </font>
    <font>
      <b/>
      <sz val="8"/>
      <color indexed="8"/>
      <name val="Arial MT"/>
      <family val="0"/>
    </font>
    <font>
      <sz val="10"/>
      <color indexed="8"/>
      <name val="Arial MT"/>
      <family val="0"/>
    </font>
    <font>
      <i/>
      <sz val="9"/>
      <color indexed="8"/>
      <name val="Arial MT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Accounting"/>
      <sz val="9"/>
      <color indexed="8"/>
      <name val="Arial MT"/>
      <family val="0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i/>
      <u val="single"/>
      <sz val="8"/>
      <color indexed="8"/>
      <name val="Arial"/>
      <family val="2"/>
    </font>
    <font>
      <b/>
      <sz val="12"/>
      <color indexed="8"/>
      <name val="Arial MT"/>
      <family val="0"/>
    </font>
    <font>
      <b/>
      <sz val="10"/>
      <color indexed="8"/>
      <name val="Arial MT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181" fontId="6" fillId="0" borderId="0" xfId="15" applyNumberFormat="1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181" fontId="6" fillId="0" borderId="0" xfId="15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81" fontId="8" fillId="0" borderId="0" xfId="15" applyNumberFormat="1" applyFont="1" applyFill="1" applyBorder="1" applyAlignment="1">
      <alignment horizontal="left"/>
    </xf>
    <xf numFmtId="181" fontId="8" fillId="0" borderId="0" xfId="0" applyNumberFormat="1" applyFont="1" applyFill="1" applyBorder="1" applyAlignment="1">
      <alignment horizontal="left"/>
    </xf>
    <xf numFmtId="9" fontId="8" fillId="0" borderId="0" xfId="2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81" fontId="6" fillId="0" borderId="0" xfId="15" applyNumberFormat="1" applyFont="1" applyFill="1" applyAlignment="1">
      <alignment/>
    </xf>
    <xf numFmtId="181" fontId="8" fillId="0" borderId="0" xfId="15" applyNumberFormat="1" applyFont="1" applyFill="1" applyAlignment="1">
      <alignment/>
    </xf>
    <xf numFmtId="14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81" fontId="8" fillId="0" borderId="0" xfId="15" applyNumberFormat="1" applyFont="1" applyFill="1" applyBorder="1" applyAlignment="1">
      <alignment/>
    </xf>
    <xf numFmtId="43" fontId="8" fillId="0" borderId="0" xfId="15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3" fontId="8" fillId="0" borderId="0" xfId="15" applyNumberFormat="1" applyFont="1" applyFill="1" applyBorder="1" applyAlignment="1">
      <alignment/>
    </xf>
    <xf numFmtId="181" fontId="6" fillId="0" borderId="1" xfId="15" applyNumberFormat="1" applyFont="1" applyFill="1" applyBorder="1" applyAlignment="1">
      <alignment/>
    </xf>
    <xf numFmtId="181" fontId="6" fillId="0" borderId="1" xfId="15" applyNumberFormat="1" applyFont="1" applyFill="1" applyBorder="1" applyAlignment="1" applyProtection="1">
      <alignment/>
      <protection hidden="1" locked="0"/>
    </xf>
    <xf numFmtId="181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81" fontId="6" fillId="0" borderId="0" xfId="15" applyNumberFormat="1" applyFont="1" applyFill="1" applyAlignment="1">
      <alignment/>
    </xf>
    <xf numFmtId="181" fontId="6" fillId="0" borderId="0" xfId="15" applyNumberFormat="1" applyFont="1" applyFill="1" applyAlignment="1" applyProtection="1">
      <alignment/>
      <protection hidden="1" locked="0"/>
    </xf>
    <xf numFmtId="181" fontId="6" fillId="0" borderId="0" xfId="15" applyNumberFormat="1" applyFont="1" applyFill="1" applyBorder="1" applyAlignment="1">
      <alignment/>
    </xf>
    <xf numFmtId="181" fontId="8" fillId="0" borderId="0" xfId="15" applyNumberFormat="1" applyFont="1" applyFill="1" applyAlignment="1">
      <alignment horizontal="left"/>
    </xf>
    <xf numFmtId="43" fontId="8" fillId="0" borderId="0" xfId="15" applyNumberFormat="1" applyFont="1" applyFill="1" applyAlignment="1">
      <alignment horizontal="left"/>
    </xf>
    <xf numFmtId="43" fontId="8" fillId="0" borderId="0" xfId="15" applyNumberFormat="1" applyFont="1" applyFill="1" applyBorder="1" applyAlignment="1">
      <alignment/>
    </xf>
    <xf numFmtId="181" fontId="6" fillId="0" borderId="0" xfId="15" applyNumberFormat="1" applyFont="1" applyFill="1" applyBorder="1" applyAlignment="1">
      <alignment horizontal="center"/>
    </xf>
    <xf numFmtId="181" fontId="6" fillId="0" borderId="0" xfId="15" applyNumberFormat="1" applyFont="1" applyFill="1" applyBorder="1" applyAlignment="1" applyProtection="1">
      <alignment/>
      <protection hidden="1" locked="0"/>
    </xf>
    <xf numFmtId="1" fontId="6" fillId="0" borderId="0" xfId="0" applyNumberFormat="1" applyFont="1" applyFill="1" applyAlignment="1" quotePrefix="1">
      <alignment horizontal="center"/>
    </xf>
    <xf numFmtId="181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81" fontId="11" fillId="0" borderId="0" xfId="15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1" fontId="6" fillId="0" borderId="0" xfId="15" applyNumberFormat="1" applyFont="1" applyFill="1" applyBorder="1" applyAlignment="1" applyProtection="1">
      <alignment horizontal="center"/>
      <protection hidden="1" locked="0"/>
    </xf>
    <xf numFmtId="181" fontId="8" fillId="0" borderId="0" xfId="15" applyNumberFormat="1" applyFont="1" applyFill="1" applyBorder="1" applyAlignment="1" quotePrefix="1">
      <alignment horizontal="center"/>
    </xf>
    <xf numFmtId="181" fontId="8" fillId="0" borderId="0" xfId="15" applyNumberFormat="1" applyFont="1" applyFill="1" applyBorder="1" applyAlignment="1">
      <alignment horizontal="center"/>
    </xf>
    <xf numFmtId="181" fontId="6" fillId="0" borderId="0" xfId="15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hidden="1" locked="0"/>
    </xf>
    <xf numFmtId="0" fontId="6" fillId="0" borderId="0" xfId="0" applyFont="1" applyFill="1" applyBorder="1" applyAlignment="1">
      <alignment/>
    </xf>
    <xf numFmtId="40" fontId="6" fillId="0" borderId="0" xfId="0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 applyProtection="1">
      <alignment horizontal="center"/>
      <protection hidden="1" locked="0"/>
    </xf>
    <xf numFmtId="40" fontId="6" fillId="0" borderId="0" xfId="0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 applyProtection="1">
      <alignment horizontal="center"/>
      <protection hidden="1" locked="0"/>
    </xf>
    <xf numFmtId="40" fontId="14" fillId="0" borderId="0" xfId="15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left" vertical="center" indent="5"/>
    </xf>
    <xf numFmtId="1" fontId="14" fillId="0" borderId="0" xfId="0" applyNumberFormat="1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81" fontId="14" fillId="0" borderId="0" xfId="15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left" wrapText="1"/>
    </xf>
    <xf numFmtId="181" fontId="14" fillId="0" borderId="0" xfId="15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3" fontId="14" fillId="0" borderId="0" xfId="15" applyFont="1" applyFill="1" applyBorder="1" applyAlignment="1">
      <alignment horizontal="center"/>
    </xf>
    <xf numFmtId="0" fontId="9" fillId="0" borderId="0" xfId="0" applyFont="1" applyFill="1" applyAlignment="1">
      <alignment/>
    </xf>
    <xf numFmtId="181" fontId="6" fillId="0" borderId="0" xfId="15" applyNumberFormat="1" applyFont="1" applyFill="1" applyBorder="1" applyAlignment="1" applyProtection="1">
      <alignment horizontal="right"/>
      <protection hidden="1" locked="0"/>
    </xf>
    <xf numFmtId="181" fontId="6" fillId="0" borderId="0" xfId="15" applyNumberFormat="1" applyFont="1" applyFill="1" applyBorder="1" applyAlignment="1">
      <alignment horizontal="center"/>
    </xf>
    <xf numFmtId="43" fontId="6" fillId="0" borderId="0" xfId="15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9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0" fontId="13" fillId="0" borderId="0" xfId="15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quotePrefix="1">
      <alignment horizontal="left"/>
    </xf>
    <xf numFmtId="180" fontId="6" fillId="0" borderId="0" xfId="15" applyNumberFormat="1" applyFont="1" applyFill="1" applyBorder="1" applyAlignment="1" quotePrefix="1">
      <alignment horizontal="center"/>
    </xf>
    <xf numFmtId="43" fontId="6" fillId="0" borderId="0" xfId="15" applyFont="1" applyFill="1" applyBorder="1" applyAlignment="1" quotePrefix="1">
      <alignment horizontal="center"/>
    </xf>
    <xf numFmtId="14" fontId="14" fillId="0" borderId="0" xfId="0" applyNumberFormat="1" applyFont="1" applyFill="1" applyBorder="1" applyAlignment="1" quotePrefix="1">
      <alignment horizontal="center"/>
    </xf>
    <xf numFmtId="181" fontId="16" fillId="0" borderId="0" xfId="15" applyNumberFormat="1" applyFont="1" applyFill="1" applyBorder="1" applyAlignment="1">
      <alignment horizontal="center"/>
    </xf>
    <xf numFmtId="181" fontId="9" fillId="0" borderId="0" xfId="15" applyNumberFormat="1" applyFont="1" applyFill="1" applyBorder="1" applyAlignment="1">
      <alignment/>
    </xf>
    <xf numFmtId="181" fontId="6" fillId="0" borderId="0" xfId="15" applyNumberFormat="1" applyFont="1" applyFill="1" applyBorder="1" applyAlignment="1">
      <alignment horizontal="left"/>
    </xf>
    <xf numFmtId="181" fontId="14" fillId="0" borderId="0" xfId="0" applyNumberFormat="1" applyFont="1" applyFill="1" applyBorder="1" applyAlignment="1">
      <alignment/>
    </xf>
    <xf numFmtId="181" fontId="13" fillId="0" borderId="0" xfId="0" applyNumberFormat="1" applyFont="1" applyFill="1" applyBorder="1" applyAlignment="1">
      <alignment/>
    </xf>
    <xf numFmtId="43" fontId="14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181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/>
    </xf>
    <xf numFmtId="181" fontId="6" fillId="0" borderId="0" xfId="15" applyNumberFormat="1" applyFont="1" applyFill="1" applyBorder="1" applyAlignment="1">
      <alignment horizontal="justify"/>
    </xf>
    <xf numFmtId="0" fontId="19" fillId="0" borderId="0" xfId="0" applyFont="1" applyFill="1" applyBorder="1" applyAlignment="1">
      <alignment/>
    </xf>
    <xf numFmtId="181" fontId="10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181" fontId="6" fillId="0" borderId="3" xfId="15" applyNumberFormat="1" applyFont="1" applyFill="1" applyBorder="1" applyAlignment="1">
      <alignment/>
    </xf>
    <xf numFmtId="0" fontId="6" fillId="0" borderId="4" xfId="0" applyFont="1" applyFill="1" applyBorder="1" applyAlignment="1">
      <alignment horizontal="right"/>
    </xf>
    <xf numFmtId="181" fontId="9" fillId="0" borderId="0" xfId="15" applyNumberFormat="1" applyFont="1" applyFill="1" applyBorder="1" applyAlignment="1">
      <alignment horizontal="center"/>
    </xf>
    <xf numFmtId="181" fontId="9" fillId="0" borderId="0" xfId="15" applyNumberFormat="1" applyFont="1" applyFill="1" applyBorder="1" applyAlignment="1">
      <alignment horizontal="left"/>
    </xf>
    <xf numFmtId="181" fontId="6" fillId="0" borderId="0" xfId="15" applyNumberFormat="1" applyFont="1" applyFill="1" applyBorder="1" applyAlignment="1">
      <alignment horizontal="centerContinuous"/>
    </xf>
    <xf numFmtId="181" fontId="9" fillId="0" borderId="0" xfId="15" applyNumberFormat="1" applyFont="1" applyFill="1" applyBorder="1" applyAlignment="1" applyProtection="1">
      <alignment horizontal="center"/>
      <protection hidden="1" locked="0"/>
    </xf>
    <xf numFmtId="181" fontId="9" fillId="0" borderId="0" xfId="15" applyNumberFormat="1" applyFont="1" applyFill="1" applyBorder="1" applyAlignment="1" applyProtection="1">
      <alignment horizontal="centerContinuous"/>
      <protection hidden="1" locked="0"/>
    </xf>
    <xf numFmtId="1" fontId="9" fillId="0" borderId="0" xfId="15" applyNumberFormat="1" applyFont="1" applyFill="1" applyBorder="1" applyAlignment="1" applyProtection="1" quotePrefix="1">
      <alignment horizontal="center"/>
      <protection hidden="1" locked="0"/>
    </xf>
    <xf numFmtId="1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 hidden="1" locked="0"/>
    </xf>
    <xf numFmtId="0" fontId="6" fillId="0" borderId="4" xfId="0" applyFont="1" applyFill="1" applyBorder="1" applyAlignment="1" quotePrefix="1">
      <alignment horizontal="right"/>
    </xf>
    <xf numFmtId="181" fontId="6" fillId="0" borderId="0" xfId="15" applyNumberFormat="1" applyFont="1" applyFill="1" applyBorder="1" applyAlignment="1" quotePrefix="1">
      <alignment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181" fontId="6" fillId="0" borderId="1" xfId="15" applyNumberFormat="1" applyFont="1" applyFill="1" applyBorder="1" applyAlignment="1" applyProtection="1">
      <alignment horizontal="center"/>
      <protection hidden="1" locked="0"/>
    </xf>
    <xf numFmtId="181" fontId="6" fillId="0" borderId="1" xfId="15" applyNumberFormat="1" applyFont="1" applyFill="1" applyBorder="1" applyAlignment="1">
      <alignment/>
    </xf>
    <xf numFmtId="181" fontId="9" fillId="0" borderId="5" xfId="15" applyNumberFormat="1" applyFont="1" applyFill="1" applyBorder="1" applyAlignment="1">
      <alignment horizontal="center"/>
    </xf>
    <xf numFmtId="181" fontId="9" fillId="0" borderId="5" xfId="15" applyNumberFormat="1" applyFont="1" applyFill="1" applyBorder="1" applyAlignment="1">
      <alignment horizontal="centerContinuous"/>
    </xf>
    <xf numFmtId="1" fontId="9" fillId="0" borderId="5" xfId="15" applyNumberFormat="1" applyFont="1" applyFill="1" applyBorder="1" applyAlignment="1" quotePrefix="1">
      <alignment horizontal="center"/>
    </xf>
    <xf numFmtId="0" fontId="6" fillId="0" borderId="5" xfId="0" applyFont="1" applyFill="1" applyBorder="1" applyAlignment="1">
      <alignment/>
    </xf>
    <xf numFmtId="181" fontId="6" fillId="0" borderId="5" xfId="15" applyNumberFormat="1" applyFont="1" applyFill="1" applyBorder="1" applyAlignment="1">
      <alignment/>
    </xf>
    <xf numFmtId="181" fontId="6" fillId="0" borderId="6" xfId="15" applyNumberFormat="1" applyFont="1" applyFill="1" applyBorder="1" applyAlignment="1">
      <alignment/>
    </xf>
    <xf numFmtId="43" fontId="6" fillId="0" borderId="5" xfId="15" applyFont="1" applyFill="1" applyBorder="1" applyAlignment="1">
      <alignment/>
    </xf>
    <xf numFmtId="181" fontId="6" fillId="0" borderId="5" xfId="15" applyNumberFormat="1" applyFont="1" applyFill="1" applyBorder="1" applyAlignment="1">
      <alignment horizontal="center"/>
    </xf>
    <xf numFmtId="181" fontId="6" fillId="0" borderId="6" xfId="15" applyNumberFormat="1" applyFont="1" applyFill="1" applyBorder="1" applyAlignment="1">
      <alignment horizontal="center"/>
    </xf>
    <xf numFmtId="181" fontId="9" fillId="0" borderId="7" xfId="15" applyNumberFormat="1" applyFont="1" applyFill="1" applyBorder="1" applyAlignment="1">
      <alignment horizontal="left" indent="2"/>
    </xf>
    <xf numFmtId="181" fontId="9" fillId="0" borderId="8" xfId="15" applyNumberFormat="1" applyFont="1" applyFill="1" applyBorder="1" applyAlignment="1">
      <alignment horizontal="left" indent="2"/>
    </xf>
    <xf numFmtId="181" fontId="6" fillId="0" borderId="8" xfId="15" applyNumberFormat="1" applyFont="1" applyFill="1" applyBorder="1" applyAlignment="1">
      <alignment horizontal="centerContinuous"/>
    </xf>
    <xf numFmtId="181" fontId="6" fillId="0" borderId="8" xfId="15" applyNumberFormat="1" applyFont="1" applyFill="1" applyBorder="1" applyAlignment="1">
      <alignment/>
    </xf>
    <xf numFmtId="181" fontId="6" fillId="0" borderId="9" xfId="15" applyNumberFormat="1" applyFont="1" applyFill="1" applyBorder="1" applyAlignment="1">
      <alignment horizontal="centerContinuous"/>
    </xf>
    <xf numFmtId="181" fontId="9" fillId="0" borderId="10" xfId="15" applyNumberFormat="1" applyFont="1" applyFill="1" applyBorder="1" applyAlignment="1">
      <alignment horizontal="center"/>
    </xf>
    <xf numFmtId="181" fontId="10" fillId="0" borderId="5" xfId="15" applyNumberFormat="1" applyFont="1" applyFill="1" applyBorder="1" applyAlignment="1">
      <alignment horizontal="center"/>
    </xf>
    <xf numFmtId="181" fontId="6" fillId="0" borderId="5" xfId="15" applyNumberFormat="1" applyFont="1" applyFill="1" applyBorder="1" applyAlignment="1">
      <alignment horizontal="center"/>
    </xf>
    <xf numFmtId="181" fontId="9" fillId="0" borderId="10" xfId="15" applyNumberFormat="1" applyFont="1" applyFill="1" applyBorder="1" applyAlignment="1">
      <alignment horizontal="center"/>
    </xf>
    <xf numFmtId="1" fontId="9" fillId="0" borderId="5" xfId="15" applyNumberFormat="1" applyFont="1" applyFill="1" applyBorder="1" applyAlignment="1">
      <alignment horizontal="center"/>
    </xf>
    <xf numFmtId="181" fontId="6" fillId="0" borderId="5" xfId="15" applyNumberFormat="1" applyFont="1" applyFill="1" applyBorder="1" applyAlignment="1">
      <alignment/>
    </xf>
    <xf numFmtId="181" fontId="9" fillId="0" borderId="11" xfId="15" applyNumberFormat="1" applyFont="1" applyFill="1" applyBorder="1" applyAlignment="1">
      <alignment horizontal="center"/>
    </xf>
    <xf numFmtId="181" fontId="9" fillId="0" borderId="12" xfId="15" applyNumberFormat="1" applyFont="1" applyFill="1" applyBorder="1" applyAlignment="1">
      <alignment horizontal="center"/>
    </xf>
    <xf numFmtId="181" fontId="10" fillId="0" borderId="12" xfId="15" applyNumberFormat="1" applyFont="1" applyFill="1" applyBorder="1" applyAlignment="1">
      <alignment horizontal="center"/>
    </xf>
    <xf numFmtId="181" fontId="9" fillId="0" borderId="12" xfId="15" applyNumberFormat="1" applyFont="1" applyFill="1" applyBorder="1" applyAlignment="1">
      <alignment horizontal="centerContinuous"/>
    </xf>
    <xf numFmtId="1" fontId="9" fillId="0" borderId="12" xfId="15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181" fontId="6" fillId="0" borderId="12" xfId="15" applyNumberFormat="1" applyFont="1" applyFill="1" applyBorder="1" applyAlignment="1">
      <alignment/>
    </xf>
    <xf numFmtId="181" fontId="6" fillId="0" borderId="13" xfId="15" applyNumberFormat="1" applyFont="1" applyFill="1" applyBorder="1" applyAlignment="1">
      <alignment/>
    </xf>
    <xf numFmtId="181" fontId="6" fillId="0" borderId="12" xfId="15" applyNumberFormat="1" applyFont="1" applyFill="1" applyBorder="1" applyAlignment="1">
      <alignment/>
    </xf>
    <xf numFmtId="181" fontId="6" fillId="0" borderId="12" xfId="15" applyNumberFormat="1" applyFont="1" applyFill="1" applyBorder="1" applyAlignment="1">
      <alignment horizontal="center"/>
    </xf>
    <xf numFmtId="181" fontId="6" fillId="0" borderId="13" xfId="15" applyNumberFormat="1" applyFont="1" applyFill="1" applyBorder="1" applyAlignment="1">
      <alignment horizontal="center"/>
    </xf>
    <xf numFmtId="181" fontId="6" fillId="0" borderId="14" xfId="15" applyNumberFormat="1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181" fontId="6" fillId="0" borderId="17" xfId="15" applyNumberFormat="1" applyFont="1" applyFill="1" applyBorder="1" applyAlignment="1">
      <alignment/>
    </xf>
    <xf numFmtId="181" fontId="6" fillId="0" borderId="16" xfId="15" applyNumberFormat="1" applyFont="1" applyFill="1" applyBorder="1" applyAlignment="1" applyProtection="1">
      <alignment/>
      <protection hidden="1" locked="0"/>
    </xf>
    <xf numFmtId="181" fontId="6" fillId="0" borderId="16" xfId="15" applyNumberFormat="1" applyFont="1" applyFill="1" applyBorder="1" applyAlignment="1">
      <alignment/>
    </xf>
    <xf numFmtId="181" fontId="6" fillId="0" borderId="18" xfId="15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81" fontId="6" fillId="0" borderId="17" xfId="15" applyNumberFormat="1" applyFont="1" applyFill="1" applyBorder="1" applyAlignment="1">
      <alignment/>
    </xf>
    <xf numFmtId="181" fontId="6" fillId="0" borderId="18" xfId="15" applyNumberFormat="1" applyFont="1" applyFill="1" applyBorder="1" applyAlignment="1">
      <alignment/>
    </xf>
    <xf numFmtId="181" fontId="6" fillId="0" borderId="10" xfId="15" applyNumberFormat="1" applyFont="1" applyFill="1" applyBorder="1" applyAlignment="1">
      <alignment/>
    </xf>
    <xf numFmtId="181" fontId="6" fillId="0" borderId="11" xfId="15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181" fontId="6" fillId="0" borderId="17" xfId="15" applyNumberFormat="1" applyFont="1" applyFill="1" applyBorder="1" applyAlignment="1">
      <alignment horizontal="center"/>
    </xf>
    <xf numFmtId="181" fontId="6" fillId="0" borderId="16" xfId="15" applyNumberFormat="1" applyFont="1" applyFill="1" applyBorder="1" applyAlignment="1" applyProtection="1">
      <alignment horizontal="center"/>
      <protection hidden="1" locked="0"/>
    </xf>
    <xf numFmtId="181" fontId="6" fillId="0" borderId="17" xfId="15" applyNumberFormat="1" applyFont="1" applyFill="1" applyBorder="1" applyAlignment="1">
      <alignment horizontal="center"/>
    </xf>
    <xf numFmtId="181" fontId="6" fillId="0" borderId="18" xfId="15" applyNumberFormat="1" applyFont="1" applyFill="1" applyBorder="1" applyAlignment="1">
      <alignment horizontal="center"/>
    </xf>
    <xf numFmtId="181" fontId="9" fillId="0" borderId="17" xfId="15" applyNumberFormat="1" applyFont="1" applyFill="1" applyBorder="1" applyAlignment="1">
      <alignment horizontal="center"/>
    </xf>
    <xf numFmtId="181" fontId="9" fillId="0" borderId="16" xfId="15" applyNumberFormat="1" applyFont="1" applyFill="1" applyBorder="1" applyAlignment="1" applyProtection="1">
      <alignment horizontal="center"/>
      <protection hidden="1" locked="0"/>
    </xf>
    <xf numFmtId="181" fontId="6" fillId="0" borderId="16" xfId="15" applyNumberFormat="1" applyFont="1" applyFill="1" applyBorder="1" applyAlignment="1">
      <alignment horizontal="center"/>
    </xf>
    <xf numFmtId="181" fontId="9" fillId="0" borderId="17" xfId="15" applyNumberFormat="1" applyFont="1" applyFill="1" applyBorder="1" applyAlignment="1">
      <alignment horizontal="center"/>
    </xf>
    <xf numFmtId="181" fontId="9" fillId="0" borderId="18" xfId="15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181" fontId="6" fillId="0" borderId="3" xfId="15" applyNumberFormat="1" applyFont="1" applyFill="1" applyBorder="1" applyAlignment="1">
      <alignment horizontal="center"/>
    </xf>
    <xf numFmtId="181" fontId="6" fillId="0" borderId="3" xfId="15" applyNumberFormat="1" applyFont="1" applyFill="1" applyBorder="1" applyAlignment="1" applyProtection="1">
      <alignment horizontal="center"/>
      <protection hidden="1" locked="0"/>
    </xf>
    <xf numFmtId="0" fontId="8" fillId="0" borderId="16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181" fontId="6" fillId="0" borderId="16" xfId="15" applyNumberFormat="1" applyFont="1" applyFill="1" applyBorder="1" applyAlignment="1">
      <alignment/>
    </xf>
    <xf numFmtId="0" fontId="8" fillId="0" borderId="19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6" fillId="0" borderId="20" xfId="0" applyFont="1" applyFill="1" applyBorder="1" applyAlignment="1" quotePrefix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181" fontId="6" fillId="0" borderId="5" xfId="15" applyNumberFormat="1" applyFont="1" applyFill="1" applyBorder="1" applyAlignment="1">
      <alignment horizontal="right"/>
    </xf>
    <xf numFmtId="181" fontId="9" fillId="0" borderId="7" xfId="15" applyNumberFormat="1" applyFont="1" applyFill="1" applyBorder="1" applyAlignment="1">
      <alignment horizontal="left" indent="1"/>
    </xf>
    <xf numFmtId="181" fontId="6" fillId="0" borderId="12" xfId="15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21" fillId="0" borderId="26" xfId="0" applyFont="1" applyFill="1" applyBorder="1" applyAlignment="1">
      <alignment horizontal="left"/>
    </xf>
    <xf numFmtId="181" fontId="6" fillId="0" borderId="26" xfId="15" applyNumberFormat="1" applyFont="1" applyFill="1" applyBorder="1" applyAlignment="1">
      <alignment horizontal="centerContinuous"/>
    </xf>
    <xf numFmtId="181" fontId="6" fillId="0" borderId="27" xfId="15" applyNumberFormat="1" applyFont="1" applyFill="1" applyBorder="1" applyAlignment="1">
      <alignment horizontal="centerContinuous"/>
    </xf>
    <xf numFmtId="43" fontId="6" fillId="0" borderId="12" xfId="15" applyFont="1" applyFill="1" applyBorder="1" applyAlignment="1">
      <alignment/>
    </xf>
    <xf numFmtId="181" fontId="6" fillId="0" borderId="26" xfId="15" applyNumberFormat="1" applyFont="1" applyFill="1" applyBorder="1" applyAlignment="1" applyProtection="1">
      <alignment/>
      <protection hidden="1" locked="0"/>
    </xf>
    <xf numFmtId="181" fontId="6" fillId="0" borderId="26" xfId="15" applyNumberFormat="1" applyFont="1" applyFill="1" applyBorder="1" applyAlignment="1">
      <alignment/>
    </xf>
    <xf numFmtId="181" fontId="6" fillId="0" borderId="26" xfId="15" applyNumberFormat="1" applyFont="1" applyFill="1" applyBorder="1" applyAlignment="1">
      <alignment/>
    </xf>
    <xf numFmtId="181" fontId="6" fillId="0" borderId="26" xfId="15" applyNumberFormat="1" applyFont="1" applyFill="1" applyBorder="1" applyAlignment="1">
      <alignment horizontal="center"/>
    </xf>
    <xf numFmtId="181" fontId="6" fillId="0" borderId="27" xfId="15" applyNumberFormat="1" applyFont="1" applyFill="1" applyBorder="1" applyAlignment="1">
      <alignment/>
    </xf>
    <xf numFmtId="181" fontId="6" fillId="0" borderId="28" xfId="15" applyNumberFormat="1" applyFont="1" applyFill="1" applyBorder="1" applyAlignment="1">
      <alignment horizontal="center"/>
    </xf>
    <xf numFmtId="181" fontId="6" fillId="0" borderId="18" xfId="15" applyNumberFormat="1" applyFont="1" applyFill="1" applyBorder="1" applyAlignment="1">
      <alignment horizontal="center"/>
    </xf>
    <xf numFmtId="181" fontId="6" fillId="0" borderId="16" xfId="15" applyNumberFormat="1" applyFont="1" applyFill="1" applyBorder="1" applyAlignment="1">
      <alignment horizontal="center"/>
    </xf>
    <xf numFmtId="43" fontId="6" fillId="0" borderId="0" xfId="15" applyFont="1" applyFill="1" applyBorder="1" applyAlignment="1">
      <alignment horizontal="left" indent="3"/>
    </xf>
    <xf numFmtId="181" fontId="8" fillId="0" borderId="29" xfId="15" applyNumberFormat="1" applyFont="1" applyFill="1" applyBorder="1" applyAlignment="1">
      <alignment/>
    </xf>
    <xf numFmtId="181" fontId="8" fillId="0" borderId="30" xfId="15" applyNumberFormat="1" applyFont="1" applyFill="1" applyBorder="1" applyAlignment="1">
      <alignment/>
    </xf>
    <xf numFmtId="181" fontId="8" fillId="0" borderId="14" xfId="15" applyNumberFormat="1" applyFont="1" applyFill="1" applyBorder="1" applyAlignment="1">
      <alignment/>
    </xf>
    <xf numFmtId="181" fontId="8" fillId="0" borderId="31" xfId="15" applyNumberFormat="1" applyFont="1" applyFill="1" applyBorder="1" applyAlignment="1">
      <alignment/>
    </xf>
    <xf numFmtId="0" fontId="22" fillId="0" borderId="0" xfId="0" applyFont="1" applyFill="1" applyAlignment="1">
      <alignment horizontal="left" indent="8"/>
    </xf>
    <xf numFmtId="181" fontId="11" fillId="0" borderId="0" xfId="15" applyNumberFormat="1" applyFont="1" applyFill="1" applyAlignment="1">
      <alignment horizontal="centerContinuous"/>
    </xf>
    <xf numFmtId="181" fontId="11" fillId="0" borderId="0" xfId="15" applyNumberFormat="1" applyFont="1" applyFill="1" applyAlignment="1">
      <alignment/>
    </xf>
    <xf numFmtId="0" fontId="10" fillId="0" borderId="12" xfId="0" applyFont="1" applyFill="1" applyBorder="1" applyAlignment="1">
      <alignment horizontal="center"/>
    </xf>
    <xf numFmtId="181" fontId="22" fillId="0" borderId="0" xfId="15" applyNumberFormat="1" applyFont="1" applyFill="1" applyAlignment="1">
      <alignment horizontal="left" indent="6"/>
    </xf>
    <xf numFmtId="181" fontId="6" fillId="0" borderId="0" xfId="15" applyNumberFormat="1" applyFont="1" applyFill="1" applyAlignment="1">
      <alignment horizontal="left" vertical="top"/>
    </xf>
    <xf numFmtId="4" fontId="8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 vertical="justify"/>
    </xf>
    <xf numFmtId="181" fontId="6" fillId="0" borderId="0" xfId="15" applyNumberFormat="1" applyFont="1" applyFill="1" applyAlignment="1">
      <alignment horizontal="center" vertical="top"/>
    </xf>
    <xf numFmtId="181" fontId="6" fillId="0" borderId="0" xfId="15" applyNumberFormat="1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6Consol\TPB-QTRLY%20RPT-1-2006D1-PART%20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nsol-March2006(C)%20amend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Equity"/>
    </sheetNames>
    <sheetDataSet>
      <sheetData sheetId="0">
        <row r="23">
          <cell r="F23">
            <v>30941.589540000004</v>
          </cell>
        </row>
        <row r="32">
          <cell r="F32">
            <v>-3653.555245245902</v>
          </cell>
        </row>
        <row r="34">
          <cell r="F34">
            <v>-6350.288523051585</v>
          </cell>
        </row>
        <row r="41">
          <cell r="F41">
            <v>-4134.9929673897</v>
          </cell>
          <cell r="K41">
            <v>-4134.9929673897</v>
          </cell>
        </row>
      </sheetData>
      <sheetData sheetId="1">
        <row r="51">
          <cell r="F51">
            <v>2.3797516362335793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-Workings2"/>
      <sheetName val="CF-workings1"/>
      <sheetName val="CashFlow"/>
      <sheetName val="Cost of investment"/>
      <sheetName val="APSB-Consol JR"/>
      <sheetName val="Consol JR"/>
      <sheetName val="BS_PNL"/>
      <sheetName val="Goodwill"/>
      <sheetName val="BS-Summary"/>
      <sheetName val="PNL-MONTH"/>
      <sheetName val="Amortisation"/>
      <sheetName val="MI"/>
      <sheetName val="Tax"/>
      <sheetName val="BankBrwg"/>
      <sheetName val="OthInvm"/>
      <sheetName val="Assoc"/>
      <sheetName val="Gwill"/>
      <sheetName val="Segment"/>
      <sheetName val="RevReserve"/>
      <sheetName val="CapReserve"/>
      <sheetName val="Rel co"/>
      <sheetName val="QSS"/>
      <sheetName val="Recon"/>
      <sheetName val="CJE"/>
    </sheetNames>
    <sheetDataSet>
      <sheetData sheetId="8">
        <row r="95">
          <cell r="B95">
            <v>2367.0299999999997</v>
          </cell>
        </row>
        <row r="97">
          <cell r="B97">
            <v>493129.0200000001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2"/>
  <sheetViews>
    <sheetView tabSelected="1" workbookViewId="0" topLeftCell="A31">
      <selection activeCell="K55" sqref="K55"/>
    </sheetView>
  </sheetViews>
  <sheetFormatPr defaultColWidth="9.140625" defaultRowHeight="12.75"/>
  <cols>
    <col min="1" max="1" width="2.00390625" style="2" customWidth="1"/>
    <col min="2" max="2" width="3.421875" style="61" customWidth="1"/>
    <col min="3" max="3" width="3.00390625" style="61" customWidth="1"/>
    <col min="4" max="4" width="2.7109375" style="2" customWidth="1"/>
    <col min="5" max="5" width="23.140625" style="11" customWidth="1"/>
    <col min="6" max="6" width="11.140625" style="18" customWidth="1"/>
    <col min="7" max="7" width="0.13671875" style="18" hidden="1" customWidth="1"/>
    <col min="8" max="8" width="1.1484375" style="18" customWidth="1"/>
    <col min="9" max="9" width="14.28125" style="18" customWidth="1"/>
    <col min="10" max="10" width="1.1484375" style="18" customWidth="1"/>
    <col min="11" max="11" width="11.140625" style="18" customWidth="1"/>
    <col min="12" max="12" width="1.1484375" style="18" customWidth="1"/>
    <col min="13" max="13" width="15.57421875" style="18" customWidth="1"/>
    <col min="14" max="14" width="3.140625" style="2" customWidth="1"/>
    <col min="15" max="15" width="6.421875" style="2" hidden="1" customWidth="1"/>
    <col min="16" max="16" width="17.7109375" style="2" hidden="1" customWidth="1"/>
    <col min="17" max="17" width="11.140625" style="2" hidden="1" customWidth="1"/>
    <col min="18" max="18" width="10.28125" style="2" customWidth="1"/>
    <col min="19" max="19" width="0.9921875" style="2" customWidth="1"/>
    <col min="20" max="20" width="0.71875" style="2" customWidth="1"/>
    <col min="21" max="21" width="9.57421875" style="2" customWidth="1"/>
    <col min="22" max="22" width="3.8515625" style="2" customWidth="1"/>
    <col min="23" max="23" width="10.28125" style="2" customWidth="1"/>
    <col min="24" max="24" width="9.28125" style="2" customWidth="1"/>
    <col min="25" max="25" width="1.57421875" style="2" customWidth="1"/>
    <col min="26" max="26" width="4.8515625" style="2" customWidth="1"/>
    <col min="27" max="27" width="9.140625" style="2" customWidth="1"/>
    <col min="28" max="28" width="27.421875" style="2" customWidth="1"/>
    <col min="29" max="29" width="9.140625" style="2" customWidth="1"/>
    <col min="30" max="30" width="12.28125" style="2" customWidth="1"/>
    <col min="31" max="32" width="9.140625" style="2" customWidth="1"/>
    <col min="33" max="33" width="10.00390625" style="2" bestFit="1" customWidth="1"/>
    <col min="34" max="16384" width="9.140625" style="2" customWidth="1"/>
  </cols>
  <sheetData>
    <row r="1" spans="1:29" ht="19.5" customHeight="1">
      <c r="A1" s="1"/>
      <c r="B1" s="254" t="s">
        <v>47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0.5" customHeight="1">
      <c r="A2" s="1"/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3" t="s">
        <v>50</v>
      </c>
      <c r="M2" s="253"/>
      <c r="N2" s="25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0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249"/>
      <c r="M3" s="249"/>
      <c r="N3" s="24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0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249"/>
      <c r="M4" s="249"/>
      <c r="N4" s="24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0.5" customHeight="1" thickBo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249"/>
      <c r="M5" s="249"/>
      <c r="N5" s="24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22.5" customHeight="1" thickBot="1">
      <c r="A6" s="1"/>
      <c r="B6" s="225" t="s">
        <v>31</v>
      </c>
      <c r="C6" s="226"/>
      <c r="D6" s="226"/>
      <c r="E6" s="226"/>
      <c r="F6" s="227" t="s">
        <v>30</v>
      </c>
      <c r="G6" s="228"/>
      <c r="H6" s="228"/>
      <c r="I6" s="228"/>
      <c r="J6" s="228"/>
      <c r="K6" s="228"/>
      <c r="L6" s="228"/>
      <c r="M6" s="229"/>
      <c r="N6" s="6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.75" customHeight="1">
      <c r="A7" s="1"/>
      <c r="B7" s="86"/>
      <c r="C7" s="6"/>
      <c r="D7" s="6"/>
      <c r="E7" s="16"/>
      <c r="F7" s="7"/>
      <c r="G7" s="7"/>
      <c r="H7" s="7"/>
      <c r="I7" s="7"/>
      <c r="J7" s="7"/>
      <c r="K7" s="7"/>
      <c r="L7" s="7"/>
      <c r="M7" s="7"/>
      <c r="N7" s="6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0.5" customHeight="1">
      <c r="A8" s="1"/>
      <c r="B8" s="8"/>
      <c r="C8" s="6"/>
      <c r="D8" s="6"/>
      <c r="E8" s="244" t="s">
        <v>30</v>
      </c>
      <c r="F8" s="245"/>
      <c r="G8" s="245"/>
      <c r="H8" s="245"/>
      <c r="I8" s="245"/>
      <c r="J8" s="245"/>
      <c r="K8" s="245"/>
      <c r="L8" s="7"/>
      <c r="M8" s="7"/>
      <c r="N8" s="6"/>
      <c r="P8" s="3"/>
      <c r="Q8" s="9"/>
      <c r="R8" s="9"/>
      <c r="S8" s="9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0.5" customHeight="1">
      <c r="A9" s="1"/>
      <c r="B9" s="8"/>
      <c r="C9" s="6"/>
      <c r="D9" s="6"/>
      <c r="E9" s="248" t="s">
        <v>48</v>
      </c>
      <c r="F9" s="246"/>
      <c r="G9" s="245"/>
      <c r="H9" s="245"/>
      <c r="I9" s="245"/>
      <c r="J9" s="245"/>
      <c r="K9" s="245"/>
      <c r="L9" s="7"/>
      <c r="M9" s="7"/>
      <c r="N9" s="1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52"/>
      <c r="AB9" s="252"/>
      <c r="AC9" s="252"/>
    </row>
    <row r="10" spans="1:41" s="11" customFormat="1" ht="9" customHeight="1">
      <c r="A10" s="8"/>
      <c r="B10" s="8"/>
      <c r="C10" s="8"/>
      <c r="D10" s="8"/>
      <c r="E10" s="8"/>
      <c r="F10" s="10"/>
      <c r="G10" s="10"/>
      <c r="H10" s="10"/>
      <c r="I10" s="10"/>
      <c r="J10" s="10"/>
      <c r="K10" s="10"/>
      <c r="L10" s="10"/>
      <c r="M10" s="10"/>
      <c r="N10" s="8"/>
      <c r="P10" s="12"/>
      <c r="Q10" s="13"/>
      <c r="R10" s="14"/>
      <c r="S10" s="15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O10" s="2"/>
    </row>
    <row r="11" spans="1:41" s="11" customFormat="1" ht="10.5" customHeight="1" thickBot="1">
      <c r="A11" s="8"/>
      <c r="B11" s="8"/>
      <c r="C11" s="8"/>
      <c r="D11" s="8"/>
      <c r="E11" s="8"/>
      <c r="F11" s="10"/>
      <c r="G11" s="10"/>
      <c r="H11" s="10"/>
      <c r="I11" s="10"/>
      <c r="J11" s="10"/>
      <c r="K11" s="10"/>
      <c r="L11" s="10"/>
      <c r="M11" s="10"/>
      <c r="N11" s="8"/>
      <c r="P11" s="12"/>
      <c r="Q11" s="13"/>
      <c r="R11" s="14"/>
      <c r="S11" s="15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O11" s="2"/>
    </row>
    <row r="12" spans="1:34" ht="10.5" customHeight="1">
      <c r="A12" s="1"/>
      <c r="B12" s="120"/>
      <c r="C12" s="121"/>
      <c r="D12" s="122"/>
      <c r="E12" s="123"/>
      <c r="F12" s="150" t="s">
        <v>5</v>
      </c>
      <c r="G12" s="151"/>
      <c r="H12" s="152"/>
      <c r="I12" s="152"/>
      <c r="J12" s="153"/>
      <c r="K12" s="223" t="s">
        <v>6</v>
      </c>
      <c r="L12" s="152"/>
      <c r="M12" s="154"/>
      <c r="N12" s="1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0.5" customHeight="1">
      <c r="A13" s="1"/>
      <c r="B13" s="125"/>
      <c r="C13" s="90"/>
      <c r="D13" s="53"/>
      <c r="E13" s="91"/>
      <c r="F13" s="141" t="s">
        <v>7</v>
      </c>
      <c r="G13" s="127"/>
      <c r="H13" s="128"/>
      <c r="I13" s="155" t="s">
        <v>10</v>
      </c>
      <c r="J13" s="49"/>
      <c r="K13" s="158" t="s">
        <v>7</v>
      </c>
      <c r="L13" s="128"/>
      <c r="M13" s="161" t="s">
        <v>10</v>
      </c>
      <c r="N13" s="1"/>
      <c r="Q13" s="11"/>
      <c r="R13" s="18"/>
      <c r="S13" s="18"/>
      <c r="T13" s="18"/>
      <c r="U13" s="18"/>
      <c r="V13" s="18"/>
      <c r="W13" s="18"/>
      <c r="X13" s="3"/>
      <c r="Y13" s="3"/>
      <c r="Z13" s="3"/>
      <c r="AA13" s="3"/>
      <c r="AB13" s="19"/>
      <c r="AC13" s="3"/>
      <c r="AD13" s="3"/>
      <c r="AE13" s="3"/>
      <c r="AF13" s="3"/>
      <c r="AG13" s="3"/>
      <c r="AH13" s="3"/>
    </row>
    <row r="14" spans="1:34" ht="10.5" customHeight="1">
      <c r="A14" s="1"/>
      <c r="B14" s="125"/>
      <c r="C14" s="90"/>
      <c r="D14" s="53"/>
      <c r="E14" s="91"/>
      <c r="F14" s="141" t="s">
        <v>8</v>
      </c>
      <c r="G14" s="126"/>
      <c r="H14" s="128"/>
      <c r="I14" s="141" t="s">
        <v>8</v>
      </c>
      <c r="J14" s="49"/>
      <c r="K14" s="141" t="s">
        <v>8</v>
      </c>
      <c r="L14" s="128"/>
      <c r="M14" s="162" t="s">
        <v>8</v>
      </c>
      <c r="N14" s="1"/>
      <c r="Q14" s="11"/>
      <c r="R14" s="18"/>
      <c r="S14" s="18"/>
      <c r="T14" s="18"/>
      <c r="U14" s="18"/>
      <c r="V14" s="18"/>
      <c r="W14" s="18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0.5" customHeight="1">
      <c r="A15" s="1"/>
      <c r="B15" s="125"/>
      <c r="C15" s="90"/>
      <c r="D15" s="53"/>
      <c r="E15" s="91"/>
      <c r="F15" s="141" t="s">
        <v>9</v>
      </c>
      <c r="G15" s="129" t="s">
        <v>27</v>
      </c>
      <c r="H15" s="128"/>
      <c r="I15" s="156" t="s">
        <v>11</v>
      </c>
      <c r="J15" s="49"/>
      <c r="K15" s="141" t="s">
        <v>13</v>
      </c>
      <c r="L15" s="128"/>
      <c r="M15" s="163" t="s">
        <v>11</v>
      </c>
      <c r="N15" s="1"/>
      <c r="Q15" s="11" t="s">
        <v>15</v>
      </c>
      <c r="R15" s="18"/>
      <c r="S15" s="18"/>
      <c r="T15" s="18"/>
      <c r="U15" s="18"/>
      <c r="V15" s="18"/>
      <c r="W15" s="18"/>
      <c r="X15" s="3"/>
      <c r="Y15" s="3"/>
      <c r="Z15" s="3"/>
      <c r="AA15" s="3"/>
      <c r="AB15" s="20"/>
      <c r="AC15" s="20"/>
      <c r="AD15" s="20"/>
      <c r="AE15" s="3"/>
      <c r="AF15" s="3"/>
      <c r="AG15" s="250"/>
      <c r="AH15" s="3"/>
    </row>
    <row r="16" spans="1:34" ht="10.5" customHeight="1">
      <c r="A16" s="1"/>
      <c r="B16" s="125"/>
      <c r="C16" s="90"/>
      <c r="D16" s="53"/>
      <c r="E16" s="91"/>
      <c r="F16" s="142"/>
      <c r="G16" s="130"/>
      <c r="H16" s="128"/>
      <c r="I16" s="141" t="s">
        <v>9</v>
      </c>
      <c r="J16" s="49"/>
      <c r="K16" s="142"/>
      <c r="L16" s="128"/>
      <c r="M16" s="164" t="s">
        <v>12</v>
      </c>
      <c r="N16" s="1"/>
      <c r="Q16" s="11" t="s">
        <v>16</v>
      </c>
      <c r="R16" s="18"/>
      <c r="S16" s="18"/>
      <c r="T16" s="18"/>
      <c r="U16" s="18"/>
      <c r="V16" s="18"/>
      <c r="W16" s="18"/>
      <c r="X16" s="3"/>
      <c r="Y16" s="3"/>
      <c r="Z16" s="21"/>
      <c r="AA16" s="3"/>
      <c r="AB16" s="20"/>
      <c r="AC16" s="20"/>
      <c r="AD16" s="20"/>
      <c r="AE16" s="3"/>
      <c r="AF16" s="3"/>
      <c r="AG16" s="250"/>
      <c r="AH16" s="3"/>
    </row>
    <row r="17" spans="1:34" ht="10.5" customHeight="1">
      <c r="A17" s="1"/>
      <c r="B17" s="125"/>
      <c r="C17" s="90"/>
      <c r="D17" s="53"/>
      <c r="E17" s="91"/>
      <c r="F17" s="143" t="s">
        <v>49</v>
      </c>
      <c r="G17" s="131" t="s">
        <v>28</v>
      </c>
      <c r="H17" s="132"/>
      <c r="I17" s="143" t="s">
        <v>45</v>
      </c>
      <c r="J17" s="132"/>
      <c r="K17" s="159" t="str">
        <f>+F17</f>
        <v>31/3/2006</v>
      </c>
      <c r="L17" s="132"/>
      <c r="M17" s="165" t="str">
        <f>+I17</f>
        <v>31/3/2005</v>
      </c>
      <c r="N17" s="1"/>
      <c r="Q17" s="11" t="s">
        <v>17</v>
      </c>
      <c r="R17" s="18"/>
      <c r="S17" s="18"/>
      <c r="T17" s="18"/>
      <c r="U17" s="18"/>
      <c r="V17" s="18"/>
      <c r="W17" s="18"/>
      <c r="X17" s="3"/>
      <c r="Y17" s="3"/>
      <c r="Z17" s="21"/>
      <c r="AA17" s="22"/>
      <c r="AB17" s="20"/>
      <c r="AC17" s="20"/>
      <c r="AD17" s="20"/>
      <c r="AE17" s="3"/>
      <c r="AF17" s="3"/>
      <c r="AG17" s="250"/>
      <c r="AH17" s="3"/>
    </row>
    <row r="18" spans="1:34" ht="10.5" customHeight="1">
      <c r="A18" s="1"/>
      <c r="B18" s="173"/>
      <c r="C18" s="174"/>
      <c r="D18" s="186"/>
      <c r="E18" s="176"/>
      <c r="F18" s="191" t="s">
        <v>2</v>
      </c>
      <c r="G18" s="192"/>
      <c r="H18" s="193"/>
      <c r="I18" s="194" t="s">
        <v>2</v>
      </c>
      <c r="J18" s="193"/>
      <c r="K18" s="191" t="s">
        <v>2</v>
      </c>
      <c r="L18" s="193"/>
      <c r="M18" s="195" t="s">
        <v>2</v>
      </c>
      <c r="N18" s="23"/>
      <c r="Q18" s="11" t="s">
        <v>18</v>
      </c>
      <c r="R18" s="18"/>
      <c r="S18" s="18"/>
      <c r="T18" s="18"/>
      <c r="U18" s="3"/>
      <c r="V18" s="18"/>
      <c r="W18" s="18"/>
      <c r="X18" s="21"/>
      <c r="Y18" s="3"/>
      <c r="Z18" s="21"/>
      <c r="AA18" s="3"/>
      <c r="AB18" s="20"/>
      <c r="AC18" s="20"/>
      <c r="AD18" s="20"/>
      <c r="AE18" s="3"/>
      <c r="AF18" s="3"/>
      <c r="AG18" s="250"/>
      <c r="AH18" s="3"/>
    </row>
    <row r="19" spans="1:34" ht="10.5" customHeight="1">
      <c r="A19" s="1"/>
      <c r="B19" s="210"/>
      <c r="C19" s="53"/>
      <c r="D19" s="53"/>
      <c r="E19" s="53"/>
      <c r="F19" s="144"/>
      <c r="G19" s="133"/>
      <c r="H19" s="53"/>
      <c r="I19" s="144"/>
      <c r="J19" s="53"/>
      <c r="K19" s="144"/>
      <c r="L19" s="53"/>
      <c r="M19" s="166"/>
      <c r="N19" s="24"/>
      <c r="Q19" s="11" t="s">
        <v>19</v>
      </c>
      <c r="R19" s="18"/>
      <c r="S19" s="18"/>
      <c r="T19" s="18"/>
      <c r="U19" s="18"/>
      <c r="V19" s="18"/>
      <c r="W19" s="18"/>
      <c r="X19" s="3"/>
      <c r="Y19" s="3"/>
      <c r="Z19" s="21"/>
      <c r="AA19" s="3"/>
      <c r="AB19" s="25"/>
      <c r="AC19" s="25"/>
      <c r="AD19" s="20"/>
      <c r="AE19" s="3"/>
      <c r="AF19" s="3"/>
      <c r="AG19" s="250"/>
      <c r="AH19" s="3"/>
    </row>
    <row r="20" spans="1:34" ht="12" customHeight="1">
      <c r="A20" s="1"/>
      <c r="B20" s="208" t="s">
        <v>3</v>
      </c>
      <c r="C20" s="90"/>
      <c r="D20" s="53" t="s">
        <v>26</v>
      </c>
      <c r="E20" s="91"/>
      <c r="F20" s="145">
        <f>+'[1]IS'!$F$23</f>
        <v>30941.589540000004</v>
      </c>
      <c r="G20" s="38">
        <v>33364</v>
      </c>
      <c r="H20" s="49"/>
      <c r="I20" s="145">
        <v>0</v>
      </c>
      <c r="J20" s="49"/>
      <c r="K20" s="145">
        <f>+F20</f>
        <v>30941.589540000004</v>
      </c>
      <c r="L20" s="135"/>
      <c r="M20" s="167">
        <v>0</v>
      </c>
      <c r="N20" s="4"/>
      <c r="O20" s="2">
        <v>72962</v>
      </c>
      <c r="P20" s="28">
        <f>+M20-O20</f>
        <v>-72962</v>
      </c>
      <c r="Q20" s="11" t="s">
        <v>20</v>
      </c>
      <c r="R20" s="18"/>
      <c r="S20" s="18"/>
      <c r="T20" s="18"/>
      <c r="U20" s="18"/>
      <c r="V20" s="18"/>
      <c r="W20" s="18"/>
      <c r="X20" s="3"/>
      <c r="Y20" s="3"/>
      <c r="Z20" s="21"/>
      <c r="AA20" s="3"/>
      <c r="AB20" s="25"/>
      <c r="AC20" s="3"/>
      <c r="AD20" s="20"/>
      <c r="AE20" s="3"/>
      <c r="AF20" s="3"/>
      <c r="AG20" s="250"/>
      <c r="AH20" s="3"/>
    </row>
    <row r="21" spans="1:34" ht="12" customHeight="1">
      <c r="A21" s="1"/>
      <c r="B21" s="211"/>
      <c r="C21" s="174"/>
      <c r="D21" s="175"/>
      <c r="E21" s="176"/>
      <c r="F21" s="177"/>
      <c r="G21" s="178">
        <v>0</v>
      </c>
      <c r="H21" s="179"/>
      <c r="I21" s="177"/>
      <c r="J21" s="179"/>
      <c r="K21" s="177"/>
      <c r="L21" s="179"/>
      <c r="M21" s="180"/>
      <c r="N21" s="1"/>
      <c r="O21" s="2">
        <v>35</v>
      </c>
      <c r="P21" s="28">
        <f aca="true" t="shared" si="0" ref="P21:P60">+M21-O21</f>
        <v>-35</v>
      </c>
      <c r="Q21" s="11" t="s">
        <v>21</v>
      </c>
      <c r="R21" s="18"/>
      <c r="S21" s="18"/>
      <c r="T21" s="18"/>
      <c r="U21" s="18"/>
      <c r="V21" s="18"/>
      <c r="W21" s="18"/>
      <c r="X21" s="3"/>
      <c r="Y21" s="3"/>
      <c r="Z21" s="21"/>
      <c r="AA21" s="3"/>
      <c r="AB21" s="25"/>
      <c r="AC21" s="3"/>
      <c r="AD21" s="20"/>
      <c r="AE21" s="3"/>
      <c r="AF21" s="3"/>
      <c r="AG21" s="250"/>
      <c r="AH21" s="3"/>
    </row>
    <row r="22" spans="1:34" ht="12" customHeight="1">
      <c r="A22" s="1"/>
      <c r="B22" s="208" t="s">
        <v>4</v>
      </c>
      <c r="C22" s="90"/>
      <c r="D22" s="51" t="s">
        <v>54</v>
      </c>
      <c r="E22" s="53"/>
      <c r="F22" s="184">
        <f>+'[1]IS'!$F$34</f>
        <v>-6350.288523051585</v>
      </c>
      <c r="G22" s="38">
        <v>1232</v>
      </c>
      <c r="H22" s="53"/>
      <c r="I22" s="184">
        <v>0</v>
      </c>
      <c r="J22" s="53"/>
      <c r="K22" s="184">
        <f>+F22</f>
        <v>-6350.288523051585</v>
      </c>
      <c r="L22" s="53"/>
      <c r="M22" s="185">
        <v>0</v>
      </c>
      <c r="N22" s="30"/>
      <c r="O22" s="2">
        <v>3080</v>
      </c>
      <c r="P22" s="28">
        <f t="shared" si="0"/>
        <v>-3080</v>
      </c>
      <c r="Q22" s="11" t="s">
        <v>22</v>
      </c>
      <c r="R22" s="18"/>
      <c r="S22" s="18"/>
      <c r="T22" s="18"/>
      <c r="U22" s="18"/>
      <c r="V22" s="18"/>
      <c r="W22" s="18"/>
      <c r="X22" s="3"/>
      <c r="Y22" s="3"/>
      <c r="Z22" s="21"/>
      <c r="AA22" s="3"/>
      <c r="AB22" s="25"/>
      <c r="AC22" s="25"/>
      <c r="AD22" s="20"/>
      <c r="AE22" s="3"/>
      <c r="AF22" s="3"/>
      <c r="AG22" s="250"/>
      <c r="AH22" s="3"/>
    </row>
    <row r="23" spans="1:34" ht="12" customHeight="1">
      <c r="A23" s="1"/>
      <c r="B23" s="212"/>
      <c r="C23" s="174"/>
      <c r="D23" s="251"/>
      <c r="E23" s="251"/>
      <c r="F23" s="177"/>
      <c r="G23" s="178"/>
      <c r="H23" s="179"/>
      <c r="I23" s="177"/>
      <c r="J23" s="179"/>
      <c r="K23" s="182"/>
      <c r="L23" s="179"/>
      <c r="M23" s="183"/>
      <c r="N23" s="30"/>
      <c r="P23" s="28">
        <f t="shared" si="0"/>
        <v>0</v>
      </c>
      <c r="Q23" s="11" t="s">
        <v>23</v>
      </c>
      <c r="R23" s="18"/>
      <c r="S23" s="18"/>
      <c r="T23" s="18"/>
      <c r="U23" s="18"/>
      <c r="V23" s="18"/>
      <c r="W23" s="18"/>
      <c r="X23" s="3"/>
      <c r="Y23" s="3"/>
      <c r="Z23" s="21"/>
      <c r="AA23" s="3"/>
      <c r="AB23" s="20"/>
      <c r="AC23" s="3"/>
      <c r="AD23" s="20"/>
      <c r="AE23" s="3"/>
      <c r="AF23" s="3"/>
      <c r="AG23" s="250"/>
      <c r="AH23" s="3"/>
    </row>
    <row r="24" spans="1:34" ht="10.5" customHeight="1" hidden="1">
      <c r="A24" s="1"/>
      <c r="B24" s="213"/>
      <c r="C24" s="90"/>
      <c r="D24" s="53"/>
      <c r="E24" s="91"/>
      <c r="F24" s="145"/>
      <c r="G24" s="38" t="s">
        <v>14</v>
      </c>
      <c r="H24" s="49"/>
      <c r="I24" s="145"/>
      <c r="J24" s="49"/>
      <c r="K24" s="160" t="s">
        <v>14</v>
      </c>
      <c r="L24" s="49"/>
      <c r="M24" s="169" t="s">
        <v>14</v>
      </c>
      <c r="N24" s="1"/>
      <c r="P24" s="28" t="e">
        <f t="shared" si="0"/>
        <v>#VALUE!</v>
      </c>
      <c r="Q24" s="11" t="s">
        <v>24</v>
      </c>
      <c r="R24" s="18"/>
      <c r="S24" s="18"/>
      <c r="T24" s="18"/>
      <c r="U24" s="18"/>
      <c r="V24" s="18"/>
      <c r="W24" s="18"/>
      <c r="X24" s="3"/>
      <c r="Y24" s="3"/>
      <c r="Z24" s="21"/>
      <c r="AA24" s="3"/>
      <c r="AB24" s="20"/>
      <c r="AC24" s="3"/>
      <c r="AD24" s="20"/>
      <c r="AE24" s="3"/>
      <c r="AF24" s="3"/>
      <c r="AG24" s="250"/>
      <c r="AH24" s="3"/>
    </row>
    <row r="25" spans="1:34" ht="10.5" customHeight="1">
      <c r="A25" s="1"/>
      <c r="B25" s="208" t="s">
        <v>1</v>
      </c>
      <c r="C25" s="90"/>
      <c r="D25" s="53" t="s">
        <v>55</v>
      </c>
      <c r="E25" s="91"/>
      <c r="F25" s="145"/>
      <c r="G25" s="38"/>
      <c r="H25" s="49"/>
      <c r="I25" s="145"/>
      <c r="J25" s="49"/>
      <c r="K25" s="160"/>
      <c r="L25" s="49"/>
      <c r="M25" s="169"/>
      <c r="N25" s="1"/>
      <c r="P25" s="28">
        <f t="shared" si="0"/>
        <v>0</v>
      </c>
      <c r="Q25" s="11" t="s">
        <v>25</v>
      </c>
      <c r="R25" s="18"/>
      <c r="S25" s="18"/>
      <c r="T25" s="18"/>
      <c r="U25" s="18"/>
      <c r="V25" s="18"/>
      <c r="W25" s="18"/>
      <c r="X25" s="3"/>
      <c r="Y25" s="3"/>
      <c r="Z25" s="21"/>
      <c r="AA25" s="3"/>
      <c r="AB25" s="20"/>
      <c r="AC25" s="20"/>
      <c r="AD25" s="20"/>
      <c r="AE25" s="3"/>
      <c r="AF25" s="3"/>
      <c r="AG25" s="250"/>
      <c r="AH25" s="3"/>
    </row>
    <row r="26" spans="1:34" ht="12.75" customHeight="1">
      <c r="A26" s="1"/>
      <c r="B26" s="213"/>
      <c r="C26" s="90"/>
      <c r="D26" s="53" t="s">
        <v>32</v>
      </c>
      <c r="E26" s="91"/>
      <c r="F26" s="145">
        <f>+'[1]IS'!$F$41</f>
        <v>-4134.9929673897</v>
      </c>
      <c r="G26" s="38"/>
      <c r="H26" s="49"/>
      <c r="I26" s="145">
        <v>0</v>
      </c>
      <c r="J26" s="49"/>
      <c r="K26" s="160">
        <f>+'[1]IS'!$K$41</f>
        <v>-4134.9929673897</v>
      </c>
      <c r="L26" s="49"/>
      <c r="M26" s="169">
        <v>0</v>
      </c>
      <c r="N26" s="1"/>
      <c r="P26" s="28">
        <f t="shared" si="0"/>
        <v>0</v>
      </c>
      <c r="Q26" s="11"/>
      <c r="R26" s="18"/>
      <c r="S26" s="18"/>
      <c r="T26" s="18"/>
      <c r="U26" s="18"/>
      <c r="V26" s="18"/>
      <c r="W26" s="18"/>
      <c r="X26" s="3"/>
      <c r="Y26" s="3"/>
      <c r="Z26" s="3"/>
      <c r="AA26" s="3"/>
      <c r="AB26" s="20"/>
      <c r="AC26" s="20"/>
      <c r="AD26" s="20"/>
      <c r="AE26" s="20"/>
      <c r="AF26" s="3"/>
      <c r="AG26" s="250"/>
      <c r="AH26" s="3"/>
    </row>
    <row r="27" spans="1:34" ht="10.5" customHeight="1">
      <c r="A27" s="1"/>
      <c r="B27" s="211"/>
      <c r="C27" s="174"/>
      <c r="D27" s="186"/>
      <c r="E27" s="176"/>
      <c r="F27" s="177"/>
      <c r="G27" s="178"/>
      <c r="H27" s="179"/>
      <c r="I27" s="177"/>
      <c r="J27" s="179"/>
      <c r="K27" s="182"/>
      <c r="L27" s="179"/>
      <c r="M27" s="183"/>
      <c r="N27" s="1"/>
      <c r="P27" s="28">
        <f t="shared" si="0"/>
        <v>0</v>
      </c>
      <c r="Q27" s="11"/>
      <c r="R27" s="18"/>
      <c r="S27" s="18"/>
      <c r="T27" s="18"/>
      <c r="U27" s="18"/>
      <c r="V27" s="18"/>
      <c r="W27" s="18"/>
      <c r="X27" s="3"/>
      <c r="Y27" s="3"/>
      <c r="Z27" s="3"/>
      <c r="AA27" s="3"/>
      <c r="AB27" s="20"/>
      <c r="AC27" s="3"/>
      <c r="AD27" s="3"/>
      <c r="AE27" s="3"/>
      <c r="AF27" s="3"/>
      <c r="AG27" s="3"/>
      <c r="AH27" s="3"/>
    </row>
    <row r="28" spans="1:34" ht="10.5" customHeight="1">
      <c r="A28" s="1"/>
      <c r="B28" s="208" t="s">
        <v>29</v>
      </c>
      <c r="C28" s="90"/>
      <c r="D28" s="53" t="s">
        <v>56</v>
      </c>
      <c r="E28" s="91"/>
      <c r="F28" s="145">
        <f>+F26</f>
        <v>-4134.9929673897</v>
      </c>
      <c r="G28" s="33">
        <f aca="true" t="shared" si="1" ref="G28:L28">+G26</f>
        <v>0</v>
      </c>
      <c r="H28" s="33">
        <f t="shared" si="1"/>
        <v>0</v>
      </c>
      <c r="I28" s="145">
        <f>+I26</f>
        <v>0</v>
      </c>
      <c r="J28" s="33">
        <f t="shared" si="1"/>
        <v>0</v>
      </c>
      <c r="K28" s="145">
        <f>+K26</f>
        <v>-4134.9929673897</v>
      </c>
      <c r="L28" s="33">
        <f t="shared" si="1"/>
        <v>0</v>
      </c>
      <c r="M28" s="167">
        <f>+M26</f>
        <v>0</v>
      </c>
      <c r="N28" s="1"/>
      <c r="O28" s="2">
        <v>27384</v>
      </c>
      <c r="P28" s="28">
        <f t="shared" si="0"/>
        <v>-27384</v>
      </c>
      <c r="Q28" s="11"/>
      <c r="R28" s="18"/>
      <c r="S28" s="18"/>
      <c r="T28" s="18"/>
      <c r="U28" s="18"/>
      <c r="V28" s="18"/>
      <c r="W28" s="18"/>
      <c r="X28" s="3"/>
      <c r="Y28" s="3"/>
      <c r="Z28" s="21"/>
      <c r="AA28" s="3"/>
      <c r="AB28" s="3"/>
      <c r="AC28" s="3"/>
      <c r="AD28" s="3"/>
      <c r="AE28" s="3"/>
      <c r="AF28" s="3"/>
      <c r="AG28" s="3"/>
      <c r="AH28" s="3"/>
    </row>
    <row r="29" spans="1:34" ht="10.5" customHeight="1">
      <c r="A29" s="1"/>
      <c r="B29" s="211"/>
      <c r="C29" s="174"/>
      <c r="D29" s="186"/>
      <c r="E29" s="176"/>
      <c r="F29" s="177"/>
      <c r="G29" s="178"/>
      <c r="H29" s="179"/>
      <c r="I29" s="177"/>
      <c r="J29" s="179"/>
      <c r="K29" s="177"/>
      <c r="L29" s="179"/>
      <c r="M29" s="180"/>
      <c r="N29" s="1"/>
      <c r="O29" s="2">
        <v>-6097</v>
      </c>
      <c r="P29" s="28">
        <f t="shared" si="0"/>
        <v>6097</v>
      </c>
      <c r="Q29" s="34"/>
      <c r="R29" s="18"/>
      <c r="S29" s="18"/>
      <c r="T29" s="18"/>
      <c r="U29" s="18"/>
      <c r="V29" s="18"/>
      <c r="W29" s="18"/>
      <c r="X29" s="3"/>
      <c r="Y29" s="3"/>
      <c r="Z29" s="21"/>
      <c r="AA29" s="3"/>
      <c r="AB29" s="3"/>
      <c r="AC29" s="3"/>
      <c r="AD29" s="3"/>
      <c r="AE29" s="3"/>
      <c r="AF29" s="3"/>
      <c r="AG29" s="3"/>
      <c r="AH29" s="3"/>
    </row>
    <row r="30" spans="1:34" ht="10.5" customHeight="1">
      <c r="A30" s="1"/>
      <c r="B30" s="208" t="s">
        <v>33</v>
      </c>
      <c r="C30" s="90"/>
      <c r="D30" s="53" t="s">
        <v>57</v>
      </c>
      <c r="E30" s="53"/>
      <c r="F30" s="147">
        <f>+F28/529153*100</f>
        <v>-0.7814361758110983</v>
      </c>
      <c r="G30" s="87"/>
      <c r="H30" s="49"/>
      <c r="I30" s="147">
        <f>+I28/160000*100</f>
        <v>0</v>
      </c>
      <c r="J30" s="89"/>
      <c r="K30" s="147">
        <f>+K28/529153*100</f>
        <v>-0.7814361758110983</v>
      </c>
      <c r="L30" s="89"/>
      <c r="M30" s="230">
        <f>+M28/160000*100</f>
        <v>0</v>
      </c>
      <c r="N30" s="1"/>
      <c r="O30" s="2">
        <v>-4270</v>
      </c>
      <c r="P30" s="28" t="e">
        <f>+#REF!-O30</f>
        <v>#REF!</v>
      </c>
      <c r="Q30" s="35"/>
      <c r="R30" s="18"/>
      <c r="S30" s="18"/>
      <c r="T30" s="18"/>
      <c r="U30" s="18"/>
      <c r="V30" s="18"/>
      <c r="W30" s="18"/>
      <c r="X30" s="3"/>
      <c r="Y30" s="3"/>
      <c r="Z30" s="21"/>
      <c r="AA30" s="3"/>
      <c r="AB30" s="3"/>
      <c r="AC30" s="3"/>
      <c r="AD30" s="3"/>
      <c r="AE30" s="3"/>
      <c r="AF30" s="3"/>
      <c r="AG30" s="3"/>
      <c r="AH30" s="3"/>
    </row>
    <row r="31" spans="1:34" ht="10.5" customHeight="1">
      <c r="A31" s="1"/>
      <c r="B31" s="211"/>
      <c r="C31" s="174"/>
      <c r="D31" s="186" t="s">
        <v>58</v>
      </c>
      <c r="E31" s="176"/>
      <c r="F31" s="187"/>
      <c r="G31" s="188"/>
      <c r="H31" s="179"/>
      <c r="I31" s="187"/>
      <c r="J31" s="179"/>
      <c r="K31" s="189"/>
      <c r="L31" s="179"/>
      <c r="M31" s="190"/>
      <c r="N31" s="30"/>
      <c r="P31" s="28">
        <f t="shared" si="0"/>
        <v>0</v>
      </c>
      <c r="Q31" s="36">
        <v>13800</v>
      </c>
      <c r="R31" s="22"/>
      <c r="S31" s="3"/>
      <c r="T31" s="3"/>
      <c r="U31" s="3"/>
      <c r="V31" s="3"/>
      <c r="W31" s="3"/>
      <c r="X31" s="3"/>
      <c r="Y31" s="3"/>
      <c r="Z31" s="21"/>
      <c r="AA31" s="3"/>
      <c r="AB31" s="20"/>
      <c r="AC31" s="20"/>
      <c r="AD31" s="20"/>
      <c r="AE31" s="3"/>
      <c r="AF31" s="3"/>
      <c r="AG31" s="3"/>
      <c r="AH31" s="3"/>
    </row>
    <row r="32" spans="1:34" ht="12.75" customHeight="1">
      <c r="A32" s="1"/>
      <c r="B32" s="208" t="s">
        <v>34</v>
      </c>
      <c r="C32" s="90"/>
      <c r="D32" s="53" t="s">
        <v>35</v>
      </c>
      <c r="E32" s="91"/>
      <c r="F32" s="148">
        <v>0</v>
      </c>
      <c r="G32" s="46"/>
      <c r="H32" s="49"/>
      <c r="I32" s="157">
        <v>0</v>
      </c>
      <c r="J32" s="49"/>
      <c r="K32" s="148">
        <v>0</v>
      </c>
      <c r="L32" s="49"/>
      <c r="M32" s="170">
        <v>0</v>
      </c>
      <c r="N32" s="1"/>
      <c r="P32" s="28"/>
      <c r="Q32" s="36"/>
      <c r="R32" s="22"/>
      <c r="S32" s="3"/>
      <c r="T32" s="3"/>
      <c r="U32" s="3"/>
      <c r="V32" s="21"/>
      <c r="W32" s="21"/>
      <c r="X32" s="21"/>
      <c r="Y32" s="3"/>
      <c r="Z32" s="3"/>
      <c r="AA32" s="3"/>
      <c r="AB32" s="20"/>
      <c r="AC32" s="20"/>
      <c r="AD32" s="20"/>
      <c r="AE32" s="3"/>
      <c r="AF32" s="3"/>
      <c r="AG32" s="3"/>
      <c r="AH32" s="3"/>
    </row>
    <row r="33" spans="1:34" ht="10.5" customHeight="1" thickBot="1">
      <c r="A33" s="1"/>
      <c r="B33" s="209"/>
      <c r="C33" s="136"/>
      <c r="D33" s="137"/>
      <c r="E33" s="138"/>
      <c r="F33" s="149"/>
      <c r="G33" s="139"/>
      <c r="H33" s="140"/>
      <c r="I33" s="149"/>
      <c r="J33" s="172"/>
      <c r="K33" s="149"/>
      <c r="L33" s="140"/>
      <c r="M33" s="171"/>
      <c r="N33" s="1"/>
      <c r="P33" s="28">
        <f t="shared" si="0"/>
        <v>0</v>
      </c>
      <c r="Q33" s="36"/>
      <c r="R33" s="22"/>
      <c r="S33" s="3"/>
      <c r="T33" s="3"/>
      <c r="U33" s="3"/>
      <c r="V33" s="3"/>
      <c r="W33" s="21"/>
      <c r="X33" s="21"/>
      <c r="Y33" s="3"/>
      <c r="Z33" s="3"/>
      <c r="AA33" s="22"/>
      <c r="AB33" s="20"/>
      <c r="AC33" s="20"/>
      <c r="AD33" s="20"/>
      <c r="AE33" s="3"/>
      <c r="AF33" s="3"/>
      <c r="AG33" s="3"/>
      <c r="AH33" s="3"/>
    </row>
    <row r="34" spans="1:34" ht="10.5" customHeight="1">
      <c r="A34" s="1"/>
      <c r="F34" s="37"/>
      <c r="G34" s="46"/>
      <c r="H34" s="49"/>
      <c r="J34" s="49"/>
      <c r="K34" s="37"/>
      <c r="L34" s="49"/>
      <c r="M34" s="37"/>
      <c r="N34" s="1"/>
      <c r="P34" s="28">
        <f t="shared" si="0"/>
        <v>0</v>
      </c>
      <c r="Q34" s="36"/>
      <c r="R34" s="22"/>
      <c r="S34" s="3"/>
      <c r="T34" s="3"/>
      <c r="U34" s="3"/>
      <c r="V34" s="3"/>
      <c r="W34" s="21"/>
      <c r="X34" s="21"/>
      <c r="Y34" s="3"/>
      <c r="Z34" s="3"/>
      <c r="AA34" s="3"/>
      <c r="AB34" s="20"/>
      <c r="AC34" s="20"/>
      <c r="AD34" s="20"/>
      <c r="AE34" s="3"/>
      <c r="AF34" s="3"/>
      <c r="AG34" s="3"/>
      <c r="AH34" s="3"/>
    </row>
    <row r="35" spans="1:34" ht="10.5" customHeight="1" thickBot="1">
      <c r="A35" s="1"/>
      <c r="F35" s="37"/>
      <c r="G35" s="46"/>
      <c r="H35" s="49"/>
      <c r="J35" s="49"/>
      <c r="K35" s="37"/>
      <c r="L35" s="49"/>
      <c r="M35" s="37"/>
      <c r="N35" s="1"/>
      <c r="P35" s="28"/>
      <c r="Q35" s="36"/>
      <c r="R35" s="22"/>
      <c r="S35" s="3"/>
      <c r="T35" s="3"/>
      <c r="U35" s="3"/>
      <c r="V35" s="3"/>
      <c r="W35" s="21"/>
      <c r="X35" s="21"/>
      <c r="Y35" s="3"/>
      <c r="Z35" s="3"/>
      <c r="AA35" s="3"/>
      <c r="AB35" s="20"/>
      <c r="AC35" s="20"/>
      <c r="AD35" s="20"/>
      <c r="AE35" s="3"/>
      <c r="AF35" s="3"/>
      <c r="AG35" s="3"/>
      <c r="AH35" s="3"/>
    </row>
    <row r="36" spans="1:34" ht="10.5" customHeight="1">
      <c r="A36" s="1"/>
      <c r="B36" s="205"/>
      <c r="C36" s="196"/>
      <c r="D36" s="197"/>
      <c r="E36" s="198"/>
      <c r="F36" s="199"/>
      <c r="G36" s="200"/>
      <c r="H36" s="124"/>
      <c r="I36" s="240"/>
      <c r="J36" s="124"/>
      <c r="K36" s="199" t="s">
        <v>44</v>
      </c>
      <c r="L36" s="124"/>
      <c r="M36" s="236" t="s">
        <v>40</v>
      </c>
      <c r="N36" s="1"/>
      <c r="P36" s="28"/>
      <c r="Q36" s="36"/>
      <c r="R36" s="22"/>
      <c r="S36" s="3"/>
      <c r="T36" s="3"/>
      <c r="U36" s="3"/>
      <c r="V36" s="3"/>
      <c r="W36" s="21"/>
      <c r="X36" s="21"/>
      <c r="Y36" s="3"/>
      <c r="Z36" s="3"/>
      <c r="AA36" s="3"/>
      <c r="AB36" s="20"/>
      <c r="AC36" s="20"/>
      <c r="AD36" s="20"/>
      <c r="AE36" s="3"/>
      <c r="AF36" s="3"/>
      <c r="AG36" s="3"/>
      <c r="AH36" s="3"/>
    </row>
    <row r="37" spans="1:34" ht="12" customHeight="1">
      <c r="A37" s="1"/>
      <c r="B37" s="206"/>
      <c r="C37" s="45"/>
      <c r="D37" s="3"/>
      <c r="E37" s="12"/>
      <c r="F37" s="33"/>
      <c r="G37" s="46"/>
      <c r="H37" s="49"/>
      <c r="I37" s="241"/>
      <c r="J37" s="49"/>
      <c r="K37" s="37" t="s">
        <v>43</v>
      </c>
      <c r="L37" s="49"/>
      <c r="M37" s="170" t="s">
        <v>10</v>
      </c>
      <c r="N37" s="1"/>
      <c r="O37" s="2">
        <v>17017</v>
      </c>
      <c r="P37" s="28" t="e">
        <f>+M36-O37</f>
        <v>#VALUE!</v>
      </c>
      <c r="Q37" s="36"/>
      <c r="R37" s="22"/>
      <c r="S37" s="3"/>
      <c r="T37" s="3"/>
      <c r="U37" s="3"/>
      <c r="V37" s="3"/>
      <c r="W37" s="21"/>
      <c r="X37" s="21"/>
      <c r="Y37" s="3"/>
      <c r="Z37" s="3"/>
      <c r="AA37" s="3"/>
      <c r="AB37" s="20"/>
      <c r="AC37" s="25"/>
      <c r="AD37" s="20"/>
      <c r="AE37" s="3"/>
      <c r="AF37" s="3"/>
      <c r="AG37" s="3"/>
      <c r="AH37" s="3"/>
    </row>
    <row r="38" spans="1:34" ht="12" customHeight="1">
      <c r="A38" s="1"/>
      <c r="B38" s="206"/>
      <c r="C38" s="45"/>
      <c r="D38" s="3"/>
      <c r="E38" s="12"/>
      <c r="F38" s="33"/>
      <c r="G38" s="46"/>
      <c r="H38" s="49"/>
      <c r="I38" s="241"/>
      <c r="J38" s="49"/>
      <c r="K38" s="37" t="s">
        <v>7</v>
      </c>
      <c r="L38" s="49"/>
      <c r="M38" s="170" t="s">
        <v>41</v>
      </c>
      <c r="N38" s="1"/>
      <c r="P38" s="28"/>
      <c r="Q38" s="36"/>
      <c r="R38" s="22"/>
      <c r="S38" s="3"/>
      <c r="T38" s="3"/>
      <c r="U38" s="3"/>
      <c r="V38" s="3"/>
      <c r="W38" s="21"/>
      <c r="X38" s="21"/>
      <c r="Y38" s="3"/>
      <c r="Z38" s="3"/>
      <c r="AA38" s="3"/>
      <c r="AB38" s="20"/>
      <c r="AC38" s="25"/>
      <c r="AD38" s="20"/>
      <c r="AE38" s="3"/>
      <c r="AF38" s="3"/>
      <c r="AG38" s="3"/>
      <c r="AH38" s="3"/>
    </row>
    <row r="39" spans="1:34" ht="12" customHeight="1">
      <c r="A39" s="1"/>
      <c r="B39" s="207"/>
      <c r="C39" s="201"/>
      <c r="D39" s="202"/>
      <c r="E39" s="203"/>
      <c r="F39" s="204"/>
      <c r="G39" s="188"/>
      <c r="H39" s="179"/>
      <c r="I39" s="243"/>
      <c r="J39" s="182"/>
      <c r="K39" s="238" t="s">
        <v>9</v>
      </c>
      <c r="L39" s="179"/>
      <c r="M39" s="237" t="s">
        <v>42</v>
      </c>
      <c r="N39" s="1"/>
      <c r="P39" s="28"/>
      <c r="Q39" s="36"/>
      <c r="R39" s="22"/>
      <c r="S39" s="3"/>
      <c r="T39" s="3"/>
      <c r="U39" s="3"/>
      <c r="V39" s="3"/>
      <c r="W39" s="21"/>
      <c r="X39" s="21"/>
      <c r="Y39" s="3"/>
      <c r="Z39" s="3"/>
      <c r="AA39" s="3"/>
      <c r="AB39" s="20"/>
      <c r="AC39" s="25"/>
      <c r="AD39" s="20"/>
      <c r="AE39" s="3"/>
      <c r="AF39" s="3"/>
      <c r="AG39" s="3"/>
      <c r="AH39" s="3"/>
    </row>
    <row r="40" spans="1:34" ht="12" customHeight="1">
      <c r="A40" s="1"/>
      <c r="B40" s="206"/>
      <c r="C40" s="45"/>
      <c r="D40" s="3"/>
      <c r="E40" s="12"/>
      <c r="F40" s="33"/>
      <c r="G40" s="46"/>
      <c r="H40" s="49"/>
      <c r="I40" s="241"/>
      <c r="J40" s="49"/>
      <c r="K40" s="37"/>
      <c r="L40" s="49"/>
      <c r="M40" s="247"/>
      <c r="N40" s="1"/>
      <c r="P40" s="28"/>
      <c r="Q40" s="36"/>
      <c r="R40" s="22"/>
      <c r="S40" s="3"/>
      <c r="T40" s="3"/>
      <c r="U40" s="3"/>
      <c r="V40" s="3"/>
      <c r="W40" s="21"/>
      <c r="X40" s="21"/>
      <c r="Y40" s="3"/>
      <c r="Z40" s="3"/>
      <c r="AA40" s="3"/>
      <c r="AB40" s="20"/>
      <c r="AC40" s="25"/>
      <c r="AD40" s="20"/>
      <c r="AE40" s="3"/>
      <c r="AF40" s="3"/>
      <c r="AG40" s="3"/>
      <c r="AH40" s="3"/>
    </row>
    <row r="41" spans="1:34" ht="12" customHeight="1">
      <c r="A41" s="1"/>
      <c r="B41" s="208" t="s">
        <v>36</v>
      </c>
      <c r="C41" s="90"/>
      <c r="D41" s="53" t="s">
        <v>51</v>
      </c>
      <c r="E41" s="91"/>
      <c r="F41" s="33"/>
      <c r="G41" s="46"/>
      <c r="H41" s="49"/>
      <c r="I41" s="241"/>
      <c r="J41" s="49"/>
      <c r="K41" s="239">
        <f>+'[1]BS'!$F$51</f>
        <v>2.3797516362335793</v>
      </c>
      <c r="L41" s="49"/>
      <c r="M41" s="230">
        <v>0</v>
      </c>
      <c r="N41" s="1"/>
      <c r="P41" s="28"/>
      <c r="Q41" s="36"/>
      <c r="R41" s="22"/>
      <c r="S41" s="3"/>
      <c r="T41" s="3"/>
      <c r="U41" s="3"/>
      <c r="V41" s="3"/>
      <c r="W41" s="21"/>
      <c r="X41" s="21"/>
      <c r="Y41" s="3"/>
      <c r="Z41" s="3"/>
      <c r="AA41" s="3"/>
      <c r="AB41" s="20"/>
      <c r="AC41" s="25"/>
      <c r="AD41" s="20"/>
      <c r="AE41" s="3"/>
      <c r="AF41" s="3"/>
      <c r="AG41" s="3"/>
      <c r="AH41" s="3"/>
    </row>
    <row r="42" spans="1:34" ht="12" customHeight="1" thickBot="1">
      <c r="A42" s="1"/>
      <c r="B42" s="209"/>
      <c r="C42" s="136"/>
      <c r="D42" s="137"/>
      <c r="E42" s="138"/>
      <c r="F42" s="26"/>
      <c r="G42" s="27"/>
      <c r="H42" s="140"/>
      <c r="I42" s="242"/>
      <c r="J42" s="140"/>
      <c r="K42" s="26"/>
      <c r="L42" s="140"/>
      <c r="M42" s="168"/>
      <c r="N42" s="1"/>
      <c r="P42" s="28">
        <f t="shared" si="0"/>
        <v>0</v>
      </c>
      <c r="Q42" s="36"/>
      <c r="R42" s="22"/>
      <c r="S42" s="3"/>
      <c r="T42" s="3"/>
      <c r="U42" s="3"/>
      <c r="V42" s="3"/>
      <c r="W42" s="21"/>
      <c r="X42" s="21"/>
      <c r="Y42" s="3"/>
      <c r="Z42" s="3"/>
      <c r="AA42" s="3"/>
      <c r="AB42" s="25"/>
      <c r="AC42" s="3"/>
      <c r="AD42" s="20"/>
      <c r="AE42" s="3"/>
      <c r="AF42" s="3"/>
      <c r="AG42" s="3"/>
      <c r="AH42" s="3"/>
    </row>
    <row r="43" spans="1:34" ht="11.25" customHeight="1">
      <c r="A43" s="1"/>
      <c r="B43" s="2"/>
      <c r="C43" s="2"/>
      <c r="E43" s="2"/>
      <c r="F43" s="33"/>
      <c r="G43" s="38"/>
      <c r="H43" s="49"/>
      <c r="I43" s="33"/>
      <c r="J43" s="49"/>
      <c r="K43" s="33"/>
      <c r="L43" s="49"/>
      <c r="M43" s="33"/>
      <c r="N43" s="1"/>
      <c r="O43" s="2">
        <v>15661</v>
      </c>
      <c r="P43" s="28">
        <f t="shared" si="0"/>
        <v>-15661</v>
      </c>
      <c r="Q43" s="36"/>
      <c r="R43" s="22"/>
      <c r="S43" s="3"/>
      <c r="T43" s="3"/>
      <c r="U43" s="3"/>
      <c r="V43" s="3"/>
      <c r="W43" s="21"/>
      <c r="X43" s="21"/>
      <c r="Y43" s="3"/>
      <c r="Z43" s="3"/>
      <c r="AA43" s="3"/>
      <c r="AB43" s="25"/>
      <c r="AC43" s="3"/>
      <c r="AD43" s="20"/>
      <c r="AE43" s="3"/>
      <c r="AF43" s="3"/>
      <c r="AG43" s="3"/>
      <c r="AH43" s="3"/>
    </row>
    <row r="44" spans="1:34" ht="10.5" customHeight="1" thickBot="1">
      <c r="A44" s="1"/>
      <c r="B44" s="5"/>
      <c r="C44" s="1"/>
      <c r="D44" s="1"/>
      <c r="E44" s="8"/>
      <c r="F44" s="51"/>
      <c r="G44" s="52"/>
      <c r="H44" s="53"/>
      <c r="I44" s="51"/>
      <c r="J44" s="53"/>
      <c r="K44" s="53"/>
      <c r="L44" s="53"/>
      <c r="M44" s="51"/>
      <c r="N44" s="1"/>
      <c r="P44" s="28">
        <f t="shared" si="0"/>
        <v>0</v>
      </c>
      <c r="Q44" s="36"/>
      <c r="R44" s="22"/>
      <c r="S44" s="3"/>
      <c r="T44" s="3"/>
      <c r="U44" s="3"/>
      <c r="V44" s="3"/>
      <c r="W44" s="21"/>
      <c r="X44" s="21"/>
      <c r="Y44" s="3"/>
      <c r="Z44" s="3"/>
      <c r="AA44" s="3"/>
      <c r="AB44" s="20"/>
      <c r="AC44" s="3"/>
      <c r="AD44" s="20"/>
      <c r="AE44" s="3"/>
      <c r="AF44" s="3"/>
      <c r="AG44" s="3"/>
      <c r="AH44" s="3"/>
    </row>
    <row r="45" spans="1:34" ht="22.5" customHeight="1" thickBot="1">
      <c r="A45" s="1"/>
      <c r="B45" s="225" t="s">
        <v>37</v>
      </c>
      <c r="C45" s="226"/>
      <c r="D45" s="226"/>
      <c r="E45" s="226"/>
      <c r="F45" s="227" t="s">
        <v>38</v>
      </c>
      <c r="G45" s="231"/>
      <c r="H45" s="232"/>
      <c r="I45" s="233"/>
      <c r="J45" s="232"/>
      <c r="K45" s="234"/>
      <c r="L45" s="232"/>
      <c r="M45" s="235"/>
      <c r="N45" s="1"/>
      <c r="O45" s="2">
        <v>32678</v>
      </c>
      <c r="P45" s="28">
        <f t="shared" si="0"/>
        <v>-32678</v>
      </c>
      <c r="Q45" s="21"/>
      <c r="R45" s="3"/>
      <c r="S45" s="3"/>
      <c r="T45" s="3"/>
      <c r="U45" s="3"/>
      <c r="V45" s="3"/>
      <c r="W45" s="21"/>
      <c r="X45" s="21"/>
      <c r="Y45" s="3"/>
      <c r="Z45" s="3"/>
      <c r="AA45" s="3"/>
      <c r="AB45" s="20"/>
      <c r="AC45" s="3"/>
      <c r="AD45" s="20"/>
      <c r="AE45" s="3"/>
      <c r="AF45" s="3"/>
      <c r="AG45" s="3"/>
      <c r="AH45" s="3"/>
    </row>
    <row r="46" spans="1:34" ht="12" customHeight="1" thickBot="1">
      <c r="A46" s="1"/>
      <c r="B46" s="5"/>
      <c r="C46" s="5"/>
      <c r="D46" s="1"/>
      <c r="E46" s="8"/>
      <c r="F46" s="33"/>
      <c r="G46" s="38"/>
      <c r="H46" s="49"/>
      <c r="I46" s="33"/>
      <c r="J46" s="49"/>
      <c r="K46" s="33"/>
      <c r="L46" s="49"/>
      <c r="M46" s="33"/>
      <c r="N46" s="4"/>
      <c r="O46" s="2">
        <v>-1433</v>
      </c>
      <c r="P46" s="28">
        <f t="shared" si="0"/>
        <v>1433</v>
      </c>
      <c r="Q46" s="21"/>
      <c r="R46" s="3"/>
      <c r="S46" s="3"/>
      <c r="T46" s="3"/>
      <c r="U46" s="3"/>
      <c r="V46" s="3"/>
      <c r="W46" s="21"/>
      <c r="X46" s="21"/>
      <c r="Y46" s="3"/>
      <c r="Z46" s="3"/>
      <c r="AA46" s="3"/>
      <c r="AB46" s="20"/>
      <c r="AC46" s="20"/>
      <c r="AD46" s="20"/>
      <c r="AE46" s="3"/>
      <c r="AF46" s="3"/>
      <c r="AG46" s="3"/>
      <c r="AH46" s="3"/>
    </row>
    <row r="47" spans="1:34" ht="12" customHeight="1">
      <c r="A47" s="1"/>
      <c r="B47" s="120"/>
      <c r="C47" s="214"/>
      <c r="D47" s="214"/>
      <c r="E47" s="123"/>
      <c r="F47" s="150" t="s">
        <v>5</v>
      </c>
      <c r="G47" s="151"/>
      <c r="H47" s="152"/>
      <c r="I47" s="152"/>
      <c r="J47" s="153"/>
      <c r="K47" s="223" t="s">
        <v>6</v>
      </c>
      <c r="L47" s="152"/>
      <c r="M47" s="154"/>
      <c r="N47" s="39"/>
      <c r="O47" s="2">
        <v>31245</v>
      </c>
      <c r="P47" s="28">
        <f t="shared" si="0"/>
        <v>-31245</v>
      </c>
      <c r="Q47" s="21"/>
      <c r="R47" s="3"/>
      <c r="S47" s="3"/>
      <c r="T47" s="3"/>
      <c r="U47" s="3"/>
      <c r="V47" s="3"/>
      <c r="W47" s="21"/>
      <c r="X47" s="21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1.25" customHeight="1">
      <c r="A48" s="1"/>
      <c r="B48" s="125"/>
      <c r="C48" s="93"/>
      <c r="D48" s="93"/>
      <c r="E48" s="91"/>
      <c r="F48" s="141" t="s">
        <v>7</v>
      </c>
      <c r="G48" s="127"/>
      <c r="H48" s="128"/>
      <c r="I48" s="155" t="s">
        <v>10</v>
      </c>
      <c r="J48" s="49"/>
      <c r="K48" s="141" t="s">
        <v>7</v>
      </c>
      <c r="L48" s="128"/>
      <c r="M48" s="161" t="s">
        <v>10</v>
      </c>
      <c r="N48" s="1"/>
      <c r="P48" s="28"/>
      <c r="Q48" s="40"/>
      <c r="R48" s="41"/>
      <c r="S48" s="42"/>
      <c r="T48" s="43"/>
      <c r="U48" s="43"/>
      <c r="V48" s="21"/>
      <c r="W48" s="21"/>
      <c r="X48" s="21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29" ht="12" customHeight="1">
      <c r="A49" s="1"/>
      <c r="B49" s="125"/>
      <c r="C49" s="93"/>
      <c r="D49" s="93"/>
      <c r="E49" s="91"/>
      <c r="F49" s="141" t="s">
        <v>8</v>
      </c>
      <c r="G49" s="126"/>
      <c r="H49" s="128"/>
      <c r="I49" s="141" t="s">
        <v>8</v>
      </c>
      <c r="J49" s="49"/>
      <c r="K49" s="141" t="s">
        <v>8</v>
      </c>
      <c r="L49" s="128"/>
      <c r="M49" s="162" t="s">
        <v>8</v>
      </c>
      <c r="N49" s="1"/>
      <c r="P49" s="28"/>
      <c r="Q49" s="40"/>
      <c r="R49" s="41"/>
      <c r="S49" s="42"/>
      <c r="T49" s="43"/>
      <c r="U49" s="43"/>
      <c r="V49" s="21"/>
      <c r="W49" s="21"/>
      <c r="X49" s="21"/>
      <c r="Y49" s="3"/>
      <c r="Z49" s="3"/>
      <c r="AA49" s="3"/>
      <c r="AB49" s="3"/>
      <c r="AC49" s="3"/>
    </row>
    <row r="50" spans="1:29" ht="14.25" customHeight="1">
      <c r="A50" s="1"/>
      <c r="B50" s="125"/>
      <c r="C50" s="93"/>
      <c r="D50" s="94"/>
      <c r="E50" s="94"/>
      <c r="F50" s="141" t="s">
        <v>9</v>
      </c>
      <c r="G50" s="129" t="s">
        <v>27</v>
      </c>
      <c r="H50" s="128"/>
      <c r="I50" s="156" t="s">
        <v>11</v>
      </c>
      <c r="J50" s="49"/>
      <c r="K50" s="141" t="s">
        <v>13</v>
      </c>
      <c r="L50" s="128"/>
      <c r="M50" s="163" t="s">
        <v>11</v>
      </c>
      <c r="N50" s="1"/>
      <c r="P50" s="28"/>
      <c r="Q50" s="40"/>
      <c r="R50" s="41"/>
      <c r="S50" s="42"/>
      <c r="T50" s="43"/>
      <c r="U50" s="43"/>
      <c r="V50" s="21"/>
      <c r="W50" s="21"/>
      <c r="X50" s="21"/>
      <c r="Y50" s="3"/>
      <c r="Z50" s="3"/>
      <c r="AA50" s="3"/>
      <c r="AB50" s="3"/>
      <c r="AC50" s="3"/>
    </row>
    <row r="51" spans="1:29" ht="10.5" customHeight="1">
      <c r="A51" s="1"/>
      <c r="B51" s="125"/>
      <c r="C51" s="93"/>
      <c r="D51" s="91"/>
      <c r="E51" s="91"/>
      <c r="F51" s="142"/>
      <c r="G51" s="130"/>
      <c r="H51" s="128"/>
      <c r="I51" s="141" t="s">
        <v>9</v>
      </c>
      <c r="J51" s="49"/>
      <c r="K51" s="142"/>
      <c r="L51" s="128"/>
      <c r="M51" s="164" t="s">
        <v>12</v>
      </c>
      <c r="N51" s="1"/>
      <c r="P51" s="28" t="e">
        <f t="shared" si="0"/>
        <v>#VALUE!</v>
      </c>
      <c r="Q51" s="44"/>
      <c r="R51" s="41"/>
      <c r="S51" s="42"/>
      <c r="T51" s="43"/>
      <c r="U51" s="43"/>
      <c r="V51" s="21"/>
      <c r="W51" s="21"/>
      <c r="X51" s="21"/>
      <c r="Y51" s="3"/>
      <c r="Z51" s="3"/>
      <c r="AA51" s="3"/>
      <c r="AB51" s="3"/>
      <c r="AC51" s="3"/>
    </row>
    <row r="52" spans="1:29" ht="10.5" customHeight="1">
      <c r="A52" s="1"/>
      <c r="B52" s="125"/>
      <c r="C52" s="90"/>
      <c r="D52" s="91"/>
      <c r="E52" s="91"/>
      <c r="F52" s="143" t="str">
        <f>+F17</f>
        <v>31/3/2006</v>
      </c>
      <c r="G52" s="131" t="s">
        <v>28</v>
      </c>
      <c r="H52" s="132"/>
      <c r="I52" s="143" t="str">
        <f>+I17</f>
        <v>31/3/2005</v>
      </c>
      <c r="J52" s="132"/>
      <c r="K52" s="159" t="str">
        <f>+F52</f>
        <v>31/3/2006</v>
      </c>
      <c r="L52" s="132"/>
      <c r="M52" s="165" t="str">
        <f>+I52</f>
        <v>31/3/2005</v>
      </c>
      <c r="N52" s="1"/>
      <c r="P52" s="28" t="e">
        <f t="shared" si="0"/>
        <v>#VALUE!</v>
      </c>
      <c r="Q52" s="45"/>
      <c r="R52" s="3"/>
      <c r="S52" s="12"/>
      <c r="T52" s="21"/>
      <c r="U52" s="21"/>
      <c r="V52" s="21"/>
      <c r="W52" s="21"/>
      <c r="X52" s="21"/>
      <c r="Y52" s="3"/>
      <c r="Z52" s="3"/>
      <c r="AA52" s="3"/>
      <c r="AB52" s="3"/>
      <c r="AC52" s="3"/>
    </row>
    <row r="53" spans="1:29" ht="12" customHeight="1">
      <c r="A53" s="1"/>
      <c r="B53" s="173"/>
      <c r="C53" s="174"/>
      <c r="D53" s="176"/>
      <c r="E53" s="176"/>
      <c r="F53" s="191" t="s">
        <v>2</v>
      </c>
      <c r="G53" s="192"/>
      <c r="H53" s="193"/>
      <c r="I53" s="194" t="s">
        <v>2</v>
      </c>
      <c r="J53" s="193"/>
      <c r="K53" s="191" t="s">
        <v>2</v>
      </c>
      <c r="L53" s="193"/>
      <c r="M53" s="195" t="s">
        <v>2</v>
      </c>
      <c r="N53" s="1"/>
      <c r="O53" s="2">
        <v>31245</v>
      </c>
      <c r="P53" s="28" t="e">
        <f t="shared" si="0"/>
        <v>#VALUE!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0.5" customHeight="1">
      <c r="A54" s="1"/>
      <c r="B54" s="125"/>
      <c r="C54" s="90"/>
      <c r="D54" s="93"/>
      <c r="E54" s="115"/>
      <c r="F54" s="222"/>
      <c r="G54" s="46"/>
      <c r="H54" s="49"/>
      <c r="I54" s="222"/>
      <c r="J54" s="49"/>
      <c r="K54" s="222"/>
      <c r="L54" s="49"/>
      <c r="M54" s="224"/>
      <c r="N54" s="1"/>
      <c r="P54" s="28">
        <f t="shared" si="0"/>
        <v>0</v>
      </c>
      <c r="Q54" s="47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0.5" customHeight="1">
      <c r="A55" s="1"/>
      <c r="B55" s="134" t="s">
        <v>3</v>
      </c>
      <c r="C55" s="90"/>
      <c r="D55" s="215" t="s">
        <v>59</v>
      </c>
      <c r="E55" s="91"/>
      <c r="F55" s="222">
        <v>-2696</v>
      </c>
      <c r="G55" s="46"/>
      <c r="H55" s="49"/>
      <c r="I55" s="222">
        <v>0</v>
      </c>
      <c r="J55" s="49"/>
      <c r="K55" s="222">
        <f>+F55</f>
        <v>-2696</v>
      </c>
      <c r="L55" s="49"/>
      <c r="M55" s="224">
        <v>0</v>
      </c>
      <c r="N55" s="1"/>
      <c r="P55" s="28">
        <f t="shared" si="0"/>
        <v>0</v>
      </c>
      <c r="Q55" s="48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0.5" customHeight="1">
      <c r="A56" s="1"/>
      <c r="B56" s="173"/>
      <c r="C56" s="174"/>
      <c r="D56" s="221"/>
      <c r="E56" s="176"/>
      <c r="F56" s="177"/>
      <c r="G56" s="178"/>
      <c r="H56" s="179"/>
      <c r="I56" s="177"/>
      <c r="J56" s="179"/>
      <c r="K56" s="177"/>
      <c r="L56" s="179"/>
      <c r="M56" s="180"/>
      <c r="N56" s="1"/>
      <c r="P56" s="28">
        <f t="shared" si="0"/>
        <v>0</v>
      </c>
      <c r="Q56" s="47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0.5" customHeight="1">
      <c r="A57" s="1"/>
      <c r="B57" s="134" t="s">
        <v>4</v>
      </c>
      <c r="C57" s="90"/>
      <c r="D57" s="216" t="s">
        <v>39</v>
      </c>
      <c r="E57" s="91"/>
      <c r="F57" s="222">
        <f>+('[2]BS-Summary'!$B$95+'[2]BS-Summary'!$B$97)/1000</f>
        <v>495.4960500000001</v>
      </c>
      <c r="G57" s="87"/>
      <c r="H57" s="49"/>
      <c r="I57" s="222">
        <v>0</v>
      </c>
      <c r="J57" s="49"/>
      <c r="K57" s="222">
        <f>+F57</f>
        <v>495.4960500000001</v>
      </c>
      <c r="L57" s="49"/>
      <c r="M57" s="224">
        <v>0</v>
      </c>
      <c r="N57" s="1"/>
      <c r="P57" s="28">
        <f t="shared" si="0"/>
        <v>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0.5" customHeight="1">
      <c r="A58" s="1"/>
      <c r="B58" s="181"/>
      <c r="C58" s="174"/>
      <c r="D58" s="174"/>
      <c r="E58" s="176"/>
      <c r="F58" s="177"/>
      <c r="G58" s="178"/>
      <c r="H58" s="179"/>
      <c r="I58" s="177"/>
      <c r="J58" s="179"/>
      <c r="K58" s="177"/>
      <c r="L58" s="179"/>
      <c r="M58" s="180"/>
      <c r="N58" s="30"/>
      <c r="P58" s="28">
        <f t="shared" si="0"/>
        <v>0</v>
      </c>
      <c r="Q58" s="47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0.5" customHeight="1">
      <c r="A59" s="1"/>
      <c r="B59" s="134" t="s">
        <v>1</v>
      </c>
      <c r="C59" s="217"/>
      <c r="D59" s="216" t="s">
        <v>46</v>
      </c>
      <c r="E59" s="218"/>
      <c r="F59" s="145">
        <f>+'[1]IS'!$F$32</f>
        <v>-3653.555245245902</v>
      </c>
      <c r="G59" s="38"/>
      <c r="H59" s="49"/>
      <c r="I59" s="145">
        <v>0</v>
      </c>
      <c r="J59" s="49"/>
      <c r="K59" s="145">
        <f>+F59</f>
        <v>-3653.555245245902</v>
      </c>
      <c r="L59" s="49"/>
      <c r="M59" s="167">
        <v>0</v>
      </c>
      <c r="N59" s="30"/>
      <c r="P59" s="28">
        <f t="shared" si="0"/>
        <v>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" customHeight="1" thickBot="1">
      <c r="A60" s="1"/>
      <c r="B60" s="219"/>
      <c r="C60" s="220"/>
      <c r="D60" s="220"/>
      <c r="E60" s="220"/>
      <c r="F60" s="146"/>
      <c r="G60" s="27"/>
      <c r="H60" s="140"/>
      <c r="I60" s="146"/>
      <c r="J60" s="140"/>
      <c r="K60" s="149"/>
      <c r="L60" s="140"/>
      <c r="M60" s="168"/>
      <c r="N60" s="30"/>
      <c r="O60" s="2">
        <v>31245</v>
      </c>
      <c r="P60" s="28">
        <f t="shared" si="0"/>
        <v>-31245</v>
      </c>
      <c r="Q60" s="50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0.5" customHeight="1">
      <c r="A61" s="1"/>
      <c r="B61" s="5"/>
      <c r="C61" s="5"/>
      <c r="D61" s="1"/>
      <c r="E61" s="8"/>
      <c r="F61" s="31"/>
      <c r="G61" s="32"/>
      <c r="H61" s="17"/>
      <c r="I61" s="17"/>
      <c r="J61" s="17"/>
      <c r="K61" s="31"/>
      <c r="L61" s="17"/>
      <c r="M61" s="31"/>
      <c r="N61" s="30"/>
      <c r="P61" s="3"/>
      <c r="Q61" s="50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0.5" customHeight="1">
      <c r="A62" s="1"/>
      <c r="B62" s="5"/>
      <c r="C62" s="5"/>
      <c r="D62" s="1"/>
      <c r="E62" s="8"/>
      <c r="F62" s="31"/>
      <c r="G62" s="32"/>
      <c r="H62" s="17"/>
      <c r="I62" s="17"/>
      <c r="J62" s="17"/>
      <c r="K62" s="31"/>
      <c r="L62" s="17"/>
      <c r="M62" s="31"/>
      <c r="N62" s="30"/>
      <c r="P62" s="3"/>
      <c r="Q62" s="50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0.5" customHeight="1">
      <c r="A63" s="1"/>
      <c r="B63" s="5"/>
      <c r="C63" s="5"/>
      <c r="D63" s="1"/>
      <c r="E63" s="8"/>
      <c r="F63" s="31"/>
      <c r="G63" s="32"/>
      <c r="H63" s="17"/>
      <c r="I63" s="17"/>
      <c r="J63" s="17"/>
      <c r="K63" s="31"/>
      <c r="L63" s="17"/>
      <c r="M63" s="31"/>
      <c r="N63" s="30"/>
      <c r="P63" s="3"/>
      <c r="Q63" s="50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0.5" customHeight="1">
      <c r="A64" s="1"/>
      <c r="B64" s="8" t="s">
        <v>52</v>
      </c>
      <c r="C64" s="90"/>
      <c r="D64" s="53"/>
      <c r="E64" s="91"/>
      <c r="F64" s="33"/>
      <c r="G64" s="38"/>
      <c r="H64" s="49"/>
      <c r="I64" s="49"/>
      <c r="J64" s="49"/>
      <c r="K64" s="33"/>
      <c r="L64" s="49"/>
      <c r="M64" s="49"/>
      <c r="N64" s="9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0.5" customHeight="1">
      <c r="A65" s="1"/>
      <c r="B65" s="8" t="s">
        <v>53</v>
      </c>
      <c r="C65" s="90"/>
      <c r="D65" s="53"/>
      <c r="E65" s="91"/>
      <c r="F65" s="51"/>
      <c r="G65" s="52"/>
      <c r="H65" s="53"/>
      <c r="I65" s="53"/>
      <c r="J65" s="53"/>
      <c r="K65" s="51"/>
      <c r="L65" s="53"/>
      <c r="M65" s="53"/>
      <c r="N65" s="5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83" customFormat="1" ht="12.75" customHeight="1">
      <c r="A66" s="29"/>
      <c r="B66" s="93"/>
      <c r="C66" s="93"/>
      <c r="D66" s="51"/>
      <c r="E66" s="94"/>
      <c r="F66" s="95"/>
      <c r="G66" s="52"/>
      <c r="H66" s="53"/>
      <c r="I66" s="95"/>
      <c r="J66" s="57"/>
      <c r="K66" s="95"/>
      <c r="L66" s="57"/>
      <c r="M66" s="95"/>
      <c r="N66" s="51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</row>
    <row r="67" spans="1:29" ht="11.25" customHeight="1">
      <c r="A67" s="1"/>
      <c r="B67" s="90"/>
      <c r="C67" s="90"/>
      <c r="D67" s="96"/>
      <c r="E67" s="91"/>
      <c r="F67" s="55"/>
      <c r="G67" s="56"/>
      <c r="H67" s="54"/>
      <c r="I67" s="54"/>
      <c r="J67" s="54"/>
      <c r="K67" s="57"/>
      <c r="L67" s="54"/>
      <c r="M67" s="54"/>
      <c r="N67" s="97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0.5" customHeight="1">
      <c r="A68" s="1"/>
      <c r="B68" s="90"/>
      <c r="C68" s="90"/>
      <c r="D68" s="53"/>
      <c r="E68" s="91"/>
      <c r="F68" s="58"/>
      <c r="G68" s="59"/>
      <c r="H68" s="58"/>
      <c r="I68" s="58"/>
      <c r="J68" s="58"/>
      <c r="K68" s="58"/>
      <c r="L68" s="58"/>
      <c r="M68" s="58"/>
      <c r="N68" s="97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4.25" customHeight="1">
      <c r="A69" s="1"/>
      <c r="B69" s="90"/>
      <c r="C69" s="53"/>
      <c r="D69" s="98"/>
      <c r="E69" s="91"/>
      <c r="F69" s="95"/>
      <c r="G69" s="99"/>
      <c r="H69" s="60"/>
      <c r="I69" s="95"/>
      <c r="J69" s="60"/>
      <c r="K69" s="95"/>
      <c r="L69" s="60"/>
      <c r="M69" s="95"/>
      <c r="N69" s="97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0.5" customHeight="1">
      <c r="B70" s="45"/>
      <c r="C70" s="45"/>
      <c r="D70" s="3"/>
      <c r="E70" s="12"/>
      <c r="F70" s="21"/>
      <c r="G70" s="21"/>
      <c r="H70" s="21"/>
      <c r="I70" s="21"/>
      <c r="J70" s="21"/>
      <c r="K70" s="21"/>
      <c r="L70" s="21"/>
      <c r="M70" s="3"/>
      <c r="N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2.75" customHeight="1">
      <c r="B71" s="100"/>
      <c r="C71" s="93"/>
      <c r="D71" s="51"/>
      <c r="E71" s="94"/>
      <c r="F71" s="101"/>
      <c r="G71" s="33"/>
      <c r="H71" s="33"/>
      <c r="I71" s="102"/>
      <c r="J71" s="33"/>
      <c r="K71" s="101"/>
      <c r="L71" s="33"/>
      <c r="M71" s="102"/>
      <c r="N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2.75" customHeight="1">
      <c r="B72" s="93"/>
      <c r="C72" s="93"/>
      <c r="D72" s="96"/>
      <c r="E72" s="94"/>
      <c r="F72" s="37"/>
      <c r="G72" s="33"/>
      <c r="H72" s="33"/>
      <c r="I72" s="102"/>
      <c r="J72" s="33"/>
      <c r="K72" s="37"/>
      <c r="L72" s="33"/>
      <c r="M72" s="102"/>
      <c r="N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0.5" customHeight="1">
      <c r="B73" s="93"/>
      <c r="C73" s="93"/>
      <c r="D73" s="51"/>
      <c r="E73" s="94"/>
      <c r="F73" s="33"/>
      <c r="G73" s="33"/>
      <c r="H73" s="33"/>
      <c r="I73" s="33"/>
      <c r="J73" s="33"/>
      <c r="K73" s="33"/>
      <c r="L73" s="33"/>
      <c r="M73" s="33"/>
      <c r="N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0.5" customHeight="1">
      <c r="B74" s="93"/>
      <c r="C74" s="93"/>
      <c r="D74" s="51"/>
      <c r="E74" s="94"/>
      <c r="F74" s="33"/>
      <c r="G74" s="33"/>
      <c r="H74" s="33"/>
      <c r="I74" s="33"/>
      <c r="J74" s="33"/>
      <c r="K74" s="33"/>
      <c r="L74" s="33"/>
      <c r="M74" s="33"/>
      <c r="N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35.25" customHeight="1">
      <c r="A75" s="1"/>
      <c r="B75" s="62"/>
      <c r="C75" s="63"/>
      <c r="D75" s="63"/>
      <c r="E75" s="64"/>
      <c r="F75" s="65"/>
      <c r="G75" s="65"/>
      <c r="H75" s="49"/>
      <c r="I75" s="49"/>
      <c r="J75" s="49"/>
      <c r="K75" s="49"/>
      <c r="L75" s="49"/>
      <c r="M75" s="49"/>
      <c r="N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41" s="68" customFormat="1" ht="36" customHeight="1">
      <c r="A76" s="4"/>
      <c r="B76" s="66"/>
      <c r="C76" s="67"/>
      <c r="D76" s="67"/>
      <c r="E76" s="97"/>
      <c r="F76" s="88"/>
      <c r="G76" s="88"/>
      <c r="H76" s="88"/>
      <c r="I76" s="70"/>
      <c r="J76" s="88"/>
      <c r="K76" s="88"/>
      <c r="L76" s="88"/>
      <c r="M76" s="70"/>
      <c r="N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O76" s="2"/>
    </row>
    <row r="77" spans="1:41" s="68" customFormat="1" ht="10.5" customHeight="1">
      <c r="A77" s="4"/>
      <c r="B77" s="66"/>
      <c r="C77" s="67"/>
      <c r="D77" s="67"/>
      <c r="E77" s="97"/>
      <c r="F77" s="88"/>
      <c r="G77" s="88"/>
      <c r="H77" s="88"/>
      <c r="I77" s="70"/>
      <c r="J77" s="88"/>
      <c r="K77" s="88"/>
      <c r="L77" s="88"/>
      <c r="M77" s="70"/>
      <c r="N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O77" s="2"/>
    </row>
    <row r="78" spans="1:41" s="68" customFormat="1" ht="10.5" customHeight="1">
      <c r="A78" s="4"/>
      <c r="B78" s="69"/>
      <c r="C78" s="70"/>
      <c r="D78" s="70"/>
      <c r="E78" s="97"/>
      <c r="F78" s="88"/>
      <c r="G78" s="88"/>
      <c r="H78" s="88"/>
      <c r="I78" s="70"/>
      <c r="J78" s="88"/>
      <c r="K78" s="88"/>
      <c r="L78" s="88"/>
      <c r="M78" s="70"/>
      <c r="N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O78" s="2"/>
    </row>
    <row r="79" spans="1:41" s="68" customFormat="1" ht="12">
      <c r="A79" s="4"/>
      <c r="B79" s="69"/>
      <c r="C79" s="70"/>
      <c r="D79" s="70"/>
      <c r="E79" s="97"/>
      <c r="F79" s="88"/>
      <c r="G79" s="88"/>
      <c r="H79" s="88"/>
      <c r="I79" s="70"/>
      <c r="J79" s="88"/>
      <c r="K79" s="88"/>
      <c r="L79" s="88"/>
      <c r="M79" s="70"/>
      <c r="N79" s="9"/>
      <c r="P79" s="9"/>
      <c r="Q79" s="71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O79" s="2"/>
    </row>
    <row r="80" spans="1:41" s="68" customFormat="1" ht="12">
      <c r="A80" s="4"/>
      <c r="B80" s="72"/>
      <c r="C80" s="70"/>
      <c r="D80" s="70"/>
      <c r="E80" s="97"/>
      <c r="F80" s="88"/>
      <c r="G80" s="88"/>
      <c r="H80" s="88"/>
      <c r="I80" s="103"/>
      <c r="J80" s="88"/>
      <c r="K80" s="88"/>
      <c r="L80" s="88"/>
      <c r="M80" s="73"/>
      <c r="N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O80" s="2"/>
    </row>
    <row r="81" spans="1:41" s="68" customFormat="1" ht="14.25">
      <c r="A81" s="4"/>
      <c r="B81" s="72"/>
      <c r="C81" s="72"/>
      <c r="D81" s="72"/>
      <c r="E81" s="97"/>
      <c r="F81" s="88"/>
      <c r="G81" s="88"/>
      <c r="H81" s="88"/>
      <c r="I81" s="104"/>
      <c r="J81" s="88"/>
      <c r="K81" s="88"/>
      <c r="L81" s="88"/>
      <c r="M81" s="104"/>
      <c r="N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O81" s="2"/>
    </row>
    <row r="82" spans="1:29" ht="12">
      <c r="A82" s="1"/>
      <c r="B82" s="74"/>
      <c r="C82" s="74"/>
      <c r="D82" s="74"/>
      <c r="E82" s="91"/>
      <c r="F82" s="49"/>
      <c r="G82" s="49"/>
      <c r="H82" s="49"/>
      <c r="I82" s="74"/>
      <c r="J82" s="49"/>
      <c r="K82" s="49"/>
      <c r="L82" s="49"/>
      <c r="M82" s="74"/>
      <c r="N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">
      <c r="A83" s="1"/>
      <c r="B83" s="90"/>
      <c r="C83" s="75"/>
      <c r="D83" s="76"/>
      <c r="E83" s="91"/>
      <c r="F83" s="49"/>
      <c r="G83" s="49"/>
      <c r="H83" s="49"/>
      <c r="I83" s="77"/>
      <c r="J83" s="49"/>
      <c r="K83" s="49"/>
      <c r="L83" s="49"/>
      <c r="M83" s="77"/>
      <c r="N83" s="3"/>
      <c r="P83" s="50">
        <f aca="true" t="shared" si="2" ref="P83:P91">+I83-M83</f>
        <v>0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">
      <c r="A84" s="1"/>
      <c r="B84" s="90"/>
      <c r="C84" s="75"/>
      <c r="D84" s="76"/>
      <c r="E84" s="91"/>
      <c r="F84" s="49"/>
      <c r="G84" s="49"/>
      <c r="H84" s="49"/>
      <c r="I84" s="77"/>
      <c r="J84" s="49"/>
      <c r="K84" s="49"/>
      <c r="L84" s="49"/>
      <c r="M84" s="77"/>
      <c r="N84" s="3"/>
      <c r="P84" s="50" t="e">
        <f>+#REF!-#REF!</f>
        <v>#REF!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">
      <c r="A85" s="1"/>
      <c r="B85" s="45"/>
      <c r="C85" s="45"/>
      <c r="D85" s="3"/>
      <c r="E85" s="12"/>
      <c r="F85" s="21"/>
      <c r="G85" s="21"/>
      <c r="H85" s="21"/>
      <c r="I85" s="21"/>
      <c r="J85" s="21"/>
      <c r="K85" s="21"/>
      <c r="L85" s="21"/>
      <c r="M85" s="21"/>
      <c r="N85" s="3"/>
      <c r="P85" s="50">
        <f>+I84-M84</f>
        <v>0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">
      <c r="A86" s="1"/>
      <c r="B86" s="90"/>
      <c r="C86" s="75"/>
      <c r="D86" s="76"/>
      <c r="E86" s="91"/>
      <c r="F86" s="49"/>
      <c r="G86" s="49"/>
      <c r="H86" s="49"/>
      <c r="I86" s="77"/>
      <c r="J86" s="49"/>
      <c r="K86" s="49"/>
      <c r="L86" s="49"/>
      <c r="M86" s="77"/>
      <c r="N86" s="3"/>
      <c r="P86" s="50">
        <f t="shared" si="2"/>
        <v>0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">
      <c r="A87" s="1"/>
      <c r="B87" s="90"/>
      <c r="C87" s="78"/>
      <c r="D87" s="76"/>
      <c r="E87" s="91"/>
      <c r="F87" s="49"/>
      <c r="G87" s="49"/>
      <c r="H87" s="49"/>
      <c r="I87" s="77"/>
      <c r="J87" s="49"/>
      <c r="K87" s="49"/>
      <c r="L87" s="49"/>
      <c r="M87" s="77"/>
      <c r="N87" s="3"/>
      <c r="P87" s="50">
        <f t="shared" si="2"/>
        <v>0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">
      <c r="A88" s="1"/>
      <c r="B88" s="90"/>
      <c r="C88" s="79"/>
      <c r="D88" s="76"/>
      <c r="E88" s="91"/>
      <c r="F88" s="49"/>
      <c r="G88" s="49"/>
      <c r="H88" s="49"/>
      <c r="I88" s="77"/>
      <c r="J88" s="49"/>
      <c r="K88" s="49"/>
      <c r="L88" s="49"/>
      <c r="M88" s="77"/>
      <c r="N88" s="3"/>
      <c r="P88" s="50">
        <f t="shared" si="2"/>
        <v>0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">
      <c r="A89" s="1"/>
      <c r="B89" s="90"/>
      <c r="C89" s="78"/>
      <c r="D89" s="76"/>
      <c r="E89" s="91"/>
      <c r="F89" s="49"/>
      <c r="G89" s="49"/>
      <c r="H89" s="49"/>
      <c r="I89" s="77"/>
      <c r="J89" s="49"/>
      <c r="K89" s="49"/>
      <c r="L89" s="49"/>
      <c r="M89" s="77"/>
      <c r="N89" s="3"/>
      <c r="P89" s="50">
        <f t="shared" si="2"/>
        <v>0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">
      <c r="A90" s="1"/>
      <c r="B90" s="90"/>
      <c r="C90" s="79"/>
      <c r="D90" s="76"/>
      <c r="E90" s="91"/>
      <c r="F90" s="49"/>
      <c r="G90" s="49"/>
      <c r="H90" s="49"/>
      <c r="I90" s="77"/>
      <c r="J90" s="49"/>
      <c r="K90" s="49"/>
      <c r="L90" s="49"/>
      <c r="M90" s="77"/>
      <c r="N90" s="3"/>
      <c r="P90" s="50">
        <f t="shared" si="2"/>
        <v>0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">
      <c r="A91" s="1"/>
      <c r="B91" s="90"/>
      <c r="C91" s="79"/>
      <c r="D91" s="76"/>
      <c r="E91" s="91"/>
      <c r="F91" s="49"/>
      <c r="G91" s="49"/>
      <c r="H91" s="49"/>
      <c r="I91" s="77"/>
      <c r="J91" s="49"/>
      <c r="K91" s="49"/>
      <c r="L91" s="49"/>
      <c r="M91" s="77"/>
      <c r="N91" s="3"/>
      <c r="P91" s="50">
        <f t="shared" si="2"/>
        <v>0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">
      <c r="A92" s="1"/>
      <c r="B92" s="90"/>
      <c r="C92" s="79"/>
      <c r="D92" s="76"/>
      <c r="E92" s="91"/>
      <c r="F92" s="49"/>
      <c r="G92" s="49"/>
      <c r="H92" s="49"/>
      <c r="I92" s="77"/>
      <c r="J92" s="49"/>
      <c r="K92" s="49"/>
      <c r="L92" s="49"/>
      <c r="M92" s="77"/>
      <c r="N92" s="3"/>
      <c r="P92" s="50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">
      <c r="A93" s="1"/>
      <c r="B93" s="90"/>
      <c r="C93" s="79"/>
      <c r="D93" s="76"/>
      <c r="E93" s="91"/>
      <c r="F93" s="49"/>
      <c r="G93" s="49"/>
      <c r="H93" s="49"/>
      <c r="I93" s="77"/>
      <c r="J93" s="49"/>
      <c r="K93" s="49"/>
      <c r="L93" s="49"/>
      <c r="M93" s="77"/>
      <c r="N93" s="3"/>
      <c r="P93" s="50">
        <f>+I92-M92</f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">
      <c r="A94" s="1"/>
      <c r="B94" s="90"/>
      <c r="C94" s="75"/>
      <c r="D94" s="76"/>
      <c r="E94" s="91"/>
      <c r="F94" s="49"/>
      <c r="G94" s="49"/>
      <c r="H94" s="49"/>
      <c r="I94" s="77"/>
      <c r="J94" s="49"/>
      <c r="K94" s="49"/>
      <c r="L94" s="49"/>
      <c r="M94" s="77"/>
      <c r="N94" s="3"/>
      <c r="P94" s="50">
        <f>+I93-M93</f>
        <v>0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">
      <c r="A95" s="1"/>
      <c r="B95" s="90"/>
      <c r="C95" s="75"/>
      <c r="D95" s="76"/>
      <c r="E95" s="91"/>
      <c r="F95" s="49"/>
      <c r="G95" s="49"/>
      <c r="H95" s="49"/>
      <c r="I95" s="77"/>
      <c r="J95" s="49"/>
      <c r="K95" s="49"/>
      <c r="L95" s="49"/>
      <c r="M95" s="77"/>
      <c r="N95" s="3"/>
      <c r="P95" s="50">
        <f>+I94-M94</f>
        <v>0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">
      <c r="A96" s="1"/>
      <c r="B96" s="90"/>
      <c r="C96" s="45"/>
      <c r="D96" s="3"/>
      <c r="E96" s="12"/>
      <c r="F96" s="21"/>
      <c r="G96" s="21"/>
      <c r="H96" s="21"/>
      <c r="I96" s="21"/>
      <c r="J96" s="21"/>
      <c r="K96" s="21"/>
      <c r="L96" s="21"/>
      <c r="M96" s="21"/>
      <c r="N96" s="3"/>
      <c r="P96" s="50">
        <f>+I95-M95</f>
        <v>0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">
      <c r="A97" s="1"/>
      <c r="B97" s="90"/>
      <c r="C97" s="79"/>
      <c r="D97" s="76"/>
      <c r="E97" s="91"/>
      <c r="F97" s="49"/>
      <c r="G97" s="49"/>
      <c r="H97" s="49"/>
      <c r="I97" s="77"/>
      <c r="J97" s="49"/>
      <c r="K97" s="49"/>
      <c r="L97" s="49"/>
      <c r="M97" s="77"/>
      <c r="N97" s="3"/>
      <c r="P97" s="50">
        <f>+I97-M97</f>
        <v>0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">
      <c r="A98" s="1"/>
      <c r="B98" s="90"/>
      <c r="C98" s="79"/>
      <c r="D98" s="76"/>
      <c r="E98" s="91"/>
      <c r="F98" s="49"/>
      <c r="G98" s="49"/>
      <c r="H98" s="49"/>
      <c r="I98" s="77"/>
      <c r="J98" s="49"/>
      <c r="K98" s="49"/>
      <c r="L98" s="49"/>
      <c r="M98" s="77"/>
      <c r="N98" s="3"/>
      <c r="P98" s="50">
        <f>+I98-M98</f>
        <v>0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" hidden="1">
      <c r="A99" s="1"/>
      <c r="B99" s="90"/>
      <c r="C99" s="79"/>
      <c r="D99" s="76"/>
      <c r="E99" s="91"/>
      <c r="F99" s="49"/>
      <c r="G99" s="49"/>
      <c r="H99" s="49"/>
      <c r="I99" s="77"/>
      <c r="J99" s="49"/>
      <c r="K99" s="49"/>
      <c r="L99" s="49"/>
      <c r="M99" s="77"/>
      <c r="N99" s="3"/>
      <c r="P99" s="50" t="e">
        <f>+#REF!-#REF!</f>
        <v>#REF!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">
      <c r="A100" s="1"/>
      <c r="B100" s="90"/>
      <c r="C100" s="78"/>
      <c r="D100" s="76"/>
      <c r="E100" s="91"/>
      <c r="F100" s="77"/>
      <c r="G100" s="77"/>
      <c r="H100" s="49"/>
      <c r="I100" s="77"/>
      <c r="J100" s="49"/>
      <c r="K100" s="49"/>
      <c r="L100" s="49"/>
      <c r="M100" s="77"/>
      <c r="N100" s="3"/>
      <c r="P100" s="50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">
      <c r="A101" s="1"/>
      <c r="B101" s="90"/>
      <c r="C101" s="79"/>
      <c r="D101" s="74"/>
      <c r="E101" s="91"/>
      <c r="F101" s="49"/>
      <c r="G101" s="49"/>
      <c r="H101" s="49"/>
      <c r="I101" s="77"/>
      <c r="J101" s="49"/>
      <c r="K101" s="49"/>
      <c r="L101" s="49"/>
      <c r="M101" s="77"/>
      <c r="N101" s="3"/>
      <c r="P101" s="50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">
      <c r="A102" s="1"/>
      <c r="B102" s="90"/>
      <c r="C102" s="79"/>
      <c r="D102" s="76"/>
      <c r="E102" s="91"/>
      <c r="F102" s="49"/>
      <c r="G102" s="49"/>
      <c r="H102" s="49"/>
      <c r="I102" s="77"/>
      <c r="J102" s="49"/>
      <c r="K102" s="49"/>
      <c r="L102" s="49"/>
      <c r="M102" s="77"/>
      <c r="N102" s="3"/>
      <c r="P102" s="50">
        <f>+I100-M100</f>
        <v>0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">
      <c r="A103" s="1"/>
      <c r="B103" s="90"/>
      <c r="C103" s="90"/>
      <c r="D103" s="53"/>
      <c r="E103" s="91"/>
      <c r="F103" s="49"/>
      <c r="G103" s="49"/>
      <c r="H103" s="49"/>
      <c r="I103" s="105"/>
      <c r="J103" s="49"/>
      <c r="K103" s="49"/>
      <c r="L103" s="49"/>
      <c r="M103" s="105"/>
      <c r="N103" s="3"/>
      <c r="P103" s="50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" hidden="1">
      <c r="A104" s="1"/>
      <c r="B104" s="90"/>
      <c r="C104" s="79"/>
      <c r="D104" s="74"/>
      <c r="E104" s="91"/>
      <c r="F104" s="49"/>
      <c r="G104" s="49"/>
      <c r="H104" s="49"/>
      <c r="I104" s="77"/>
      <c r="J104" s="49"/>
      <c r="K104" s="49"/>
      <c r="L104" s="49"/>
      <c r="M104" s="77"/>
      <c r="N104" s="3"/>
      <c r="O104" s="28"/>
      <c r="P104" s="50" t="e">
        <f>+#REF!-M102</f>
        <v>#REF!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" hidden="1">
      <c r="A105" s="1"/>
      <c r="B105" s="90"/>
      <c r="C105" s="74"/>
      <c r="D105" s="91"/>
      <c r="E105" s="80"/>
      <c r="F105" s="106"/>
      <c r="G105" s="106"/>
      <c r="H105" s="106"/>
      <c r="I105" s="77"/>
      <c r="J105" s="106"/>
      <c r="K105" s="106"/>
      <c r="L105" s="106"/>
      <c r="M105" s="77"/>
      <c r="N105" s="3"/>
      <c r="P105" s="50">
        <f>+I104-M104</f>
        <v>0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">
      <c r="A106" s="1"/>
      <c r="B106" s="90"/>
      <c r="C106" s="75"/>
      <c r="D106" s="76"/>
      <c r="E106" s="91"/>
      <c r="F106" s="49"/>
      <c r="G106" s="49"/>
      <c r="H106" s="49"/>
      <c r="I106" s="81"/>
      <c r="J106" s="49"/>
      <c r="K106" s="49"/>
      <c r="L106" s="49"/>
      <c r="M106" s="81"/>
      <c r="N106" s="3"/>
      <c r="P106" s="50">
        <f>+I105-M105</f>
        <v>0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">
      <c r="A107" s="1"/>
      <c r="B107" s="90"/>
      <c r="C107" s="75"/>
      <c r="D107" s="76"/>
      <c r="E107" s="91"/>
      <c r="F107" s="49"/>
      <c r="G107" s="49"/>
      <c r="H107" s="49"/>
      <c r="I107" s="77"/>
      <c r="J107" s="49"/>
      <c r="K107" s="49"/>
      <c r="L107" s="49"/>
      <c r="M107" s="77"/>
      <c r="N107" s="3"/>
      <c r="P107" s="50">
        <f>+I106-M106</f>
        <v>0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" customHeight="1">
      <c r="A108" s="1"/>
      <c r="B108" s="90"/>
      <c r="C108" s="75"/>
      <c r="D108" s="75"/>
      <c r="E108" s="91"/>
      <c r="F108" s="49"/>
      <c r="G108" s="49"/>
      <c r="H108" s="49"/>
      <c r="I108" s="77"/>
      <c r="J108" s="49"/>
      <c r="K108" s="49"/>
      <c r="L108" s="49"/>
      <c r="M108" s="77"/>
      <c r="N108" s="3"/>
      <c r="P108" s="50">
        <f>+I107-M107</f>
        <v>0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" customHeight="1">
      <c r="A109" s="1"/>
      <c r="B109" s="90"/>
      <c r="C109" s="75"/>
      <c r="D109" s="75"/>
      <c r="E109" s="91"/>
      <c r="F109" s="49"/>
      <c r="G109" s="49"/>
      <c r="H109" s="49"/>
      <c r="I109" s="77"/>
      <c r="J109" s="49"/>
      <c r="K109" s="49"/>
      <c r="L109" s="49"/>
      <c r="M109" s="77"/>
      <c r="N109" s="3"/>
      <c r="P109" s="50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">
      <c r="A110" s="1"/>
      <c r="B110" s="53"/>
      <c r="C110" s="75"/>
      <c r="D110" s="75"/>
      <c r="E110" s="91"/>
      <c r="F110" s="49"/>
      <c r="G110" s="49"/>
      <c r="H110" s="49"/>
      <c r="I110" s="77"/>
      <c r="J110" s="49"/>
      <c r="K110" s="49"/>
      <c r="L110" s="49"/>
      <c r="M110" s="77"/>
      <c r="N110" s="3"/>
      <c r="P110" s="50">
        <f>+I108-M108</f>
        <v>0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">
      <c r="A111" s="1"/>
      <c r="B111" s="90"/>
      <c r="C111" s="75"/>
      <c r="D111" s="75"/>
      <c r="E111" s="91"/>
      <c r="F111" s="49"/>
      <c r="G111" s="49"/>
      <c r="H111" s="49"/>
      <c r="I111" s="77"/>
      <c r="J111" s="49"/>
      <c r="K111" s="49"/>
      <c r="L111" s="49"/>
      <c r="M111" s="77"/>
      <c r="N111" s="3"/>
      <c r="P111" s="50">
        <f>+I110-M110</f>
        <v>0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">
      <c r="A112" s="1"/>
      <c r="B112" s="90"/>
      <c r="C112" s="53"/>
      <c r="D112" s="79"/>
      <c r="E112" s="91"/>
      <c r="F112" s="49"/>
      <c r="G112" s="49"/>
      <c r="H112" s="49"/>
      <c r="I112" s="77"/>
      <c r="J112" s="49"/>
      <c r="K112" s="49"/>
      <c r="L112" s="49"/>
      <c r="M112" s="77"/>
      <c r="N112" s="3"/>
      <c r="P112" s="50">
        <f>+I111-M111</f>
        <v>0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">
      <c r="A113" s="1"/>
      <c r="B113" s="90"/>
      <c r="C113" s="53"/>
      <c r="D113" s="79"/>
      <c r="E113" s="91"/>
      <c r="F113" s="49"/>
      <c r="G113" s="49"/>
      <c r="H113" s="49"/>
      <c r="I113" s="77"/>
      <c r="J113" s="49"/>
      <c r="K113" s="49"/>
      <c r="L113" s="49"/>
      <c r="M113" s="77"/>
      <c r="N113" s="3"/>
      <c r="P113" s="50">
        <f>+I112-M112</f>
        <v>0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">
      <c r="A114" s="1"/>
      <c r="B114" s="90"/>
      <c r="C114" s="53"/>
      <c r="D114" s="79"/>
      <c r="E114" s="91"/>
      <c r="F114" s="49"/>
      <c r="G114" s="49"/>
      <c r="H114" s="49"/>
      <c r="I114" s="77"/>
      <c r="J114" s="49"/>
      <c r="K114" s="49"/>
      <c r="L114" s="49"/>
      <c r="M114" s="77"/>
      <c r="N114" s="3"/>
      <c r="P114" s="50">
        <f>+I113-M113</f>
        <v>0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">
      <c r="A115" s="1"/>
      <c r="B115" s="90"/>
      <c r="C115" s="53"/>
      <c r="D115" s="79"/>
      <c r="E115" s="91"/>
      <c r="F115" s="49"/>
      <c r="G115" s="49"/>
      <c r="H115" s="49"/>
      <c r="I115" s="77"/>
      <c r="J115" s="49"/>
      <c r="K115" s="49"/>
      <c r="L115" s="49"/>
      <c r="M115" s="77"/>
      <c r="N115" s="3"/>
      <c r="P115" s="50">
        <f>+I114-M114</f>
        <v>0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">
      <c r="A116" s="1"/>
      <c r="B116" s="90"/>
      <c r="C116" s="53"/>
      <c r="D116" s="79"/>
      <c r="E116" s="91"/>
      <c r="F116" s="49"/>
      <c r="G116" s="49"/>
      <c r="H116" s="49"/>
      <c r="I116" s="77"/>
      <c r="J116" s="49"/>
      <c r="K116" s="49"/>
      <c r="L116" s="49"/>
      <c r="M116" s="85"/>
      <c r="N116" s="3"/>
      <c r="P116" s="50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">
      <c r="A117" s="1"/>
      <c r="B117" s="90"/>
      <c r="C117" s="75"/>
      <c r="D117" s="53"/>
      <c r="E117" s="91"/>
      <c r="F117" s="49"/>
      <c r="G117" s="49"/>
      <c r="H117" s="49"/>
      <c r="I117" s="77"/>
      <c r="J117" s="49"/>
      <c r="K117" s="49"/>
      <c r="L117" s="49"/>
      <c r="M117" s="77"/>
      <c r="N117" s="3"/>
      <c r="P117" s="50">
        <f>+I115-M115</f>
        <v>0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">
      <c r="A118" s="1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3"/>
      <c r="P118" s="50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">
      <c r="A119" s="8"/>
      <c r="B119" s="90"/>
      <c r="C119" s="75"/>
      <c r="D119" s="75"/>
      <c r="E119" s="91"/>
      <c r="F119" s="49"/>
      <c r="G119" s="49"/>
      <c r="H119" s="49"/>
      <c r="I119" s="77"/>
      <c r="J119" s="49"/>
      <c r="K119" s="49"/>
      <c r="L119" s="49"/>
      <c r="M119" s="77"/>
      <c r="N119" s="3"/>
      <c r="P119" s="50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41" s="11" customFormat="1" ht="12" customHeight="1">
      <c r="A120" s="1"/>
      <c r="B120" s="90"/>
      <c r="C120" s="75"/>
      <c r="D120" s="75"/>
      <c r="E120" s="91"/>
      <c r="F120" s="49"/>
      <c r="G120" s="49"/>
      <c r="H120" s="49"/>
      <c r="I120" s="77"/>
      <c r="J120" s="49"/>
      <c r="K120" s="49"/>
      <c r="L120" s="49"/>
      <c r="M120" s="77"/>
      <c r="N120" s="12"/>
      <c r="O120" s="28"/>
      <c r="P120" s="50">
        <f>+I119-M119</f>
        <v>0</v>
      </c>
      <c r="Q120" s="50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O120" s="2"/>
    </row>
    <row r="121" spans="1:29" ht="12">
      <c r="A121" s="1"/>
      <c r="B121" s="90"/>
      <c r="C121" s="75"/>
      <c r="D121" s="75"/>
      <c r="E121" s="91"/>
      <c r="F121" s="49"/>
      <c r="G121" s="49"/>
      <c r="H121" s="49"/>
      <c r="I121" s="77"/>
      <c r="J121" s="49"/>
      <c r="K121" s="49"/>
      <c r="L121" s="49"/>
      <c r="M121" s="77"/>
      <c r="N121" s="3"/>
      <c r="O121" s="11"/>
      <c r="P121" s="50">
        <f>+I120-M120</f>
        <v>0</v>
      </c>
      <c r="Q121" s="50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">
      <c r="A122" s="1"/>
      <c r="B122" s="90"/>
      <c r="C122" s="75"/>
      <c r="D122" s="75"/>
      <c r="E122" s="91"/>
      <c r="F122" s="49"/>
      <c r="G122" s="49"/>
      <c r="H122" s="49"/>
      <c r="I122" s="77"/>
      <c r="J122" s="49"/>
      <c r="K122" s="49"/>
      <c r="L122" s="49"/>
      <c r="M122" s="77"/>
      <c r="N122" s="3"/>
      <c r="P122" s="50">
        <f>+I121-M121</f>
        <v>0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">
      <c r="A123" s="1"/>
      <c r="B123" s="90"/>
      <c r="C123" s="75"/>
      <c r="D123" s="75"/>
      <c r="E123" s="91"/>
      <c r="F123" s="49"/>
      <c r="G123" s="49"/>
      <c r="H123" s="49"/>
      <c r="I123" s="77"/>
      <c r="J123" s="49"/>
      <c r="K123" s="49"/>
      <c r="L123" s="49"/>
      <c r="M123" s="77"/>
      <c r="N123" s="3"/>
      <c r="P123" s="50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">
      <c r="A124" s="1"/>
      <c r="B124" s="90"/>
      <c r="C124" s="74"/>
      <c r="D124" s="74"/>
      <c r="E124" s="91"/>
      <c r="F124" s="49"/>
      <c r="G124" s="49"/>
      <c r="H124" s="49"/>
      <c r="I124" s="107"/>
      <c r="J124" s="49"/>
      <c r="K124" s="49"/>
      <c r="L124" s="49"/>
      <c r="M124" s="107"/>
      <c r="N124" s="3"/>
      <c r="P124" s="50">
        <f>+I122-M122</f>
        <v>0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2">
      <c r="A125" s="1"/>
      <c r="B125" s="90"/>
      <c r="C125" s="74"/>
      <c r="D125" s="74"/>
      <c r="E125" s="91"/>
      <c r="F125" s="49"/>
      <c r="G125" s="49"/>
      <c r="H125" s="49"/>
      <c r="I125" s="108"/>
      <c r="J125" s="49"/>
      <c r="K125" s="49"/>
      <c r="L125" s="49"/>
      <c r="M125" s="108"/>
      <c r="N125" s="3"/>
      <c r="P125" s="50">
        <f>+I124-M124</f>
        <v>0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2">
      <c r="A126" s="1"/>
      <c r="B126" s="90"/>
      <c r="C126" s="75"/>
      <c r="D126" s="74"/>
      <c r="E126" s="91"/>
      <c r="F126" s="49"/>
      <c r="G126" s="49"/>
      <c r="H126" s="49"/>
      <c r="I126" s="109"/>
      <c r="J126" s="49"/>
      <c r="K126" s="49"/>
      <c r="L126" s="49"/>
      <c r="M126" s="109"/>
      <c r="N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2:29" ht="11.25">
      <c r="B127" s="45"/>
      <c r="C127" s="45"/>
      <c r="D127" s="3"/>
      <c r="E127" s="12"/>
      <c r="F127" s="21"/>
      <c r="G127" s="21"/>
      <c r="H127" s="21"/>
      <c r="I127" s="21"/>
      <c r="J127" s="21"/>
      <c r="K127" s="21"/>
      <c r="L127" s="21"/>
      <c r="M127" s="21"/>
      <c r="N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2:29" ht="11.25">
      <c r="B128" s="45"/>
      <c r="C128" s="82"/>
      <c r="D128" s="3"/>
      <c r="E128" s="3"/>
      <c r="F128" s="3"/>
      <c r="G128" s="3"/>
      <c r="H128" s="3"/>
      <c r="I128" s="110"/>
      <c r="J128" s="3"/>
      <c r="K128" s="3"/>
      <c r="L128" s="3"/>
      <c r="M128" s="110"/>
      <c r="N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2:29" ht="10.5" customHeight="1">
      <c r="B129" s="111"/>
      <c r="C129" s="3"/>
      <c r="D129" s="53"/>
      <c r="E129" s="53"/>
      <c r="F129" s="53"/>
      <c r="G129" s="53"/>
      <c r="H129" s="53"/>
      <c r="I129" s="112"/>
      <c r="J129" s="53"/>
      <c r="K129" s="53"/>
      <c r="L129" s="53"/>
      <c r="M129" s="53"/>
      <c r="N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2:29" ht="10.5" customHeight="1">
      <c r="B130" s="111"/>
      <c r="C130" s="3"/>
      <c r="D130" s="53"/>
      <c r="E130" s="53"/>
      <c r="F130" s="53"/>
      <c r="G130" s="53"/>
      <c r="H130" s="53"/>
      <c r="I130" s="112"/>
      <c r="J130" s="53"/>
      <c r="K130" s="53"/>
      <c r="L130" s="53"/>
      <c r="M130" s="53"/>
      <c r="N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2:29" ht="10.5" customHeight="1">
      <c r="B131" s="3"/>
      <c r="C131" s="3"/>
      <c r="D131" s="113"/>
      <c r="E131" s="114"/>
      <c r="F131" s="53"/>
      <c r="G131" s="115"/>
      <c r="H131" s="115"/>
      <c r="I131" s="115"/>
      <c r="J131" s="115"/>
      <c r="K131" s="115"/>
      <c r="L131" s="115"/>
      <c r="M131" s="115"/>
      <c r="N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2:29" ht="9" customHeight="1">
      <c r="B132" s="91"/>
      <c r="C132" s="12"/>
      <c r="D132" s="113"/>
      <c r="E132" s="113"/>
      <c r="F132" s="94"/>
      <c r="G132" s="115"/>
      <c r="H132" s="115"/>
      <c r="I132" s="116"/>
      <c r="J132" s="115"/>
      <c r="K132" s="115"/>
      <c r="L132" s="115"/>
      <c r="M132" s="115"/>
      <c r="N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2:14" ht="10.5" customHeight="1">
      <c r="B133" s="84"/>
      <c r="C133" s="3"/>
      <c r="D133" s="3"/>
      <c r="E133" s="12"/>
      <c r="F133" s="3"/>
      <c r="G133" s="3"/>
      <c r="H133" s="117"/>
      <c r="I133" s="118"/>
      <c r="J133" s="119"/>
      <c r="K133" s="119"/>
      <c r="L133" s="3"/>
      <c r="M133" s="3"/>
      <c r="N133" s="3"/>
    </row>
    <row r="134" spans="2:14" ht="10.5" customHeight="1">
      <c r="B134" s="45"/>
      <c r="C134" s="45"/>
      <c r="D134" s="3"/>
      <c r="E134" s="12"/>
      <c r="F134" s="21"/>
      <c r="G134" s="21"/>
      <c r="H134" s="21"/>
      <c r="I134" s="21"/>
      <c r="J134" s="21"/>
      <c r="K134" s="21"/>
      <c r="L134" s="21"/>
      <c r="M134" s="21"/>
      <c r="N134" s="3"/>
    </row>
    <row r="135" spans="2:14" ht="10.5" customHeight="1">
      <c r="B135" s="45"/>
      <c r="C135" s="45"/>
      <c r="D135" s="3"/>
      <c r="E135" s="12"/>
      <c r="F135" s="21"/>
      <c r="G135" s="21"/>
      <c r="H135" s="21"/>
      <c r="I135" s="21"/>
      <c r="J135" s="21"/>
      <c r="K135" s="21"/>
      <c r="L135" s="21"/>
      <c r="M135" s="21"/>
      <c r="N135" s="3"/>
    </row>
    <row r="136" spans="2:14" ht="10.5" customHeight="1">
      <c r="B136" s="45"/>
      <c r="C136" s="45"/>
      <c r="D136" s="3"/>
      <c r="E136" s="12"/>
      <c r="F136" s="21"/>
      <c r="G136" s="21"/>
      <c r="H136" s="21"/>
      <c r="I136" s="21"/>
      <c r="J136" s="21"/>
      <c r="K136" s="21"/>
      <c r="L136" s="21"/>
      <c r="M136" s="21"/>
      <c r="N136" s="3"/>
    </row>
    <row r="137" spans="2:14" ht="10.5" customHeight="1">
      <c r="B137" s="45"/>
      <c r="C137" s="45"/>
      <c r="D137" s="3"/>
      <c r="E137" s="12"/>
      <c r="F137" s="21"/>
      <c r="G137" s="21"/>
      <c r="H137" s="21"/>
      <c r="I137" s="21"/>
      <c r="J137" s="21"/>
      <c r="K137" s="21"/>
      <c r="L137" s="21"/>
      <c r="M137" s="21"/>
      <c r="N137" s="3"/>
    </row>
    <row r="138" spans="2:14" ht="10.5" customHeight="1">
      <c r="B138" s="45"/>
      <c r="C138" s="45"/>
      <c r="D138" s="3"/>
      <c r="E138" s="12"/>
      <c r="F138" s="21"/>
      <c r="G138" s="21"/>
      <c r="H138" s="21"/>
      <c r="I138" s="21"/>
      <c r="J138" s="21"/>
      <c r="K138" s="21"/>
      <c r="L138" s="21"/>
      <c r="M138" s="21"/>
      <c r="N138" s="3"/>
    </row>
    <row r="139" spans="2:14" ht="10.5" customHeight="1">
      <c r="B139" s="45"/>
      <c r="C139" s="45"/>
      <c r="D139" s="3"/>
      <c r="E139" s="12"/>
      <c r="F139" s="21"/>
      <c r="G139" s="21"/>
      <c r="H139" s="21"/>
      <c r="I139" s="21"/>
      <c r="J139" s="21"/>
      <c r="K139" s="21"/>
      <c r="L139" s="21"/>
      <c r="M139" s="21"/>
      <c r="N139" s="3"/>
    </row>
    <row r="140" spans="2:14" ht="10.5" customHeight="1">
      <c r="B140" s="45"/>
      <c r="C140" s="45"/>
      <c r="D140" s="3"/>
      <c r="E140" s="12"/>
      <c r="F140" s="21"/>
      <c r="G140" s="21"/>
      <c r="H140" s="21"/>
      <c r="I140" s="21"/>
      <c r="J140" s="21"/>
      <c r="K140" s="21"/>
      <c r="L140" s="21"/>
      <c r="M140" s="21"/>
      <c r="N140" s="3"/>
    </row>
    <row r="141" spans="2:14" ht="10.5" customHeight="1">
      <c r="B141" s="45"/>
      <c r="C141" s="45"/>
      <c r="D141" s="3"/>
      <c r="E141" s="12"/>
      <c r="F141" s="21"/>
      <c r="G141" s="21"/>
      <c r="H141" s="21"/>
      <c r="I141" s="21"/>
      <c r="J141" s="21"/>
      <c r="K141" s="21"/>
      <c r="L141" s="21"/>
      <c r="M141" s="21"/>
      <c r="N141" s="3"/>
    </row>
    <row r="142" spans="2:14" ht="10.5" customHeight="1">
      <c r="B142" s="45"/>
      <c r="C142" s="45"/>
      <c r="D142" s="3"/>
      <c r="E142" s="12"/>
      <c r="F142" s="21"/>
      <c r="G142" s="21"/>
      <c r="H142" s="21"/>
      <c r="I142" s="21"/>
      <c r="J142" s="21"/>
      <c r="K142" s="21"/>
      <c r="L142" s="21"/>
      <c r="M142" s="21"/>
      <c r="N142" s="3"/>
    </row>
    <row r="143" spans="2:14" ht="10.5" customHeight="1">
      <c r="B143" s="45"/>
      <c r="C143" s="45"/>
      <c r="D143" s="3"/>
      <c r="E143" s="12"/>
      <c r="F143" s="21"/>
      <c r="G143" s="21"/>
      <c r="H143" s="21"/>
      <c r="I143" s="21"/>
      <c r="J143" s="21"/>
      <c r="K143" s="21"/>
      <c r="L143" s="21"/>
      <c r="M143" s="21"/>
      <c r="N143" s="3"/>
    </row>
    <row r="144" spans="2:14" ht="10.5" customHeight="1">
      <c r="B144" s="45"/>
      <c r="C144" s="45"/>
      <c r="D144" s="3"/>
      <c r="E144" s="12"/>
      <c r="F144" s="21"/>
      <c r="G144" s="21"/>
      <c r="H144" s="21"/>
      <c r="I144" s="21"/>
      <c r="J144" s="21"/>
      <c r="K144" s="21"/>
      <c r="L144" s="21"/>
      <c r="M144" s="21"/>
      <c r="N144" s="3"/>
    </row>
    <row r="145" spans="2:14" ht="10.5" customHeight="1">
      <c r="B145" s="45"/>
      <c r="C145" s="45"/>
      <c r="D145" s="3"/>
      <c r="E145" s="12"/>
      <c r="F145" s="21"/>
      <c r="G145" s="21"/>
      <c r="H145" s="21"/>
      <c r="I145" s="21"/>
      <c r="J145" s="21"/>
      <c r="K145" s="21"/>
      <c r="L145" s="21"/>
      <c r="M145" s="21"/>
      <c r="N145" s="3"/>
    </row>
    <row r="146" spans="2:14" ht="10.5" customHeight="1">
      <c r="B146" s="45"/>
      <c r="C146" s="45"/>
      <c r="D146" s="3"/>
      <c r="E146" s="12"/>
      <c r="F146" s="21"/>
      <c r="G146" s="21"/>
      <c r="H146" s="21"/>
      <c r="I146" s="21"/>
      <c r="J146" s="21"/>
      <c r="K146" s="21"/>
      <c r="L146" s="21"/>
      <c r="M146" s="21"/>
      <c r="N146" s="3"/>
    </row>
    <row r="147" spans="2:14" ht="10.5" customHeight="1">
      <c r="B147" s="45"/>
      <c r="C147" s="45"/>
      <c r="D147" s="3"/>
      <c r="E147" s="12"/>
      <c r="F147" s="21"/>
      <c r="G147" s="21"/>
      <c r="H147" s="21"/>
      <c r="I147" s="21"/>
      <c r="J147" s="21"/>
      <c r="K147" s="21"/>
      <c r="L147" s="21"/>
      <c r="M147" s="21"/>
      <c r="N147" s="3"/>
    </row>
    <row r="148" spans="2:14" ht="10.5" customHeight="1">
      <c r="B148" s="45"/>
      <c r="C148" s="45"/>
      <c r="D148" s="3"/>
      <c r="E148" s="12"/>
      <c r="F148" s="21"/>
      <c r="G148" s="21"/>
      <c r="H148" s="21"/>
      <c r="I148" s="21"/>
      <c r="J148" s="21"/>
      <c r="K148" s="21"/>
      <c r="L148" s="21"/>
      <c r="M148" s="21"/>
      <c r="N148" s="3"/>
    </row>
    <row r="149" spans="2:14" ht="10.5" customHeight="1">
      <c r="B149" s="45"/>
      <c r="C149" s="45"/>
      <c r="D149" s="3"/>
      <c r="E149" s="12"/>
      <c r="F149" s="21"/>
      <c r="G149" s="21"/>
      <c r="H149" s="21"/>
      <c r="I149" s="21"/>
      <c r="J149" s="21"/>
      <c r="K149" s="21"/>
      <c r="L149" s="21"/>
      <c r="M149" s="21"/>
      <c r="N149" s="3"/>
    </row>
    <row r="150" spans="2:14" ht="10.5" customHeight="1">
      <c r="B150" s="45"/>
      <c r="C150" s="45"/>
      <c r="D150" s="3"/>
      <c r="E150" s="12"/>
      <c r="F150" s="21"/>
      <c r="G150" s="21"/>
      <c r="H150" s="21"/>
      <c r="I150" s="21"/>
      <c r="J150" s="21"/>
      <c r="K150" s="21"/>
      <c r="L150" s="21"/>
      <c r="M150" s="21"/>
      <c r="N150" s="3"/>
    </row>
    <row r="151" spans="2:14" ht="10.5" customHeight="1">
      <c r="B151" s="45"/>
      <c r="C151" s="45"/>
      <c r="D151" s="3"/>
      <c r="E151" s="12"/>
      <c r="F151" s="21"/>
      <c r="G151" s="21"/>
      <c r="H151" s="21"/>
      <c r="I151" s="21"/>
      <c r="J151" s="21"/>
      <c r="K151" s="21"/>
      <c r="L151" s="21"/>
      <c r="M151" s="21"/>
      <c r="N151" s="3"/>
    </row>
    <row r="152" spans="2:14" ht="10.5" customHeight="1">
      <c r="B152" s="45"/>
      <c r="C152" s="45"/>
      <c r="D152" s="3"/>
      <c r="E152" s="12"/>
      <c r="F152" s="21"/>
      <c r="G152" s="21"/>
      <c r="H152" s="21"/>
      <c r="I152" s="21"/>
      <c r="J152" s="21"/>
      <c r="K152" s="21"/>
      <c r="L152" s="21"/>
      <c r="M152" s="21"/>
      <c r="N152" s="3"/>
    </row>
    <row r="153" spans="2:14" ht="10.5" customHeight="1">
      <c r="B153" s="45"/>
      <c r="C153" s="45"/>
      <c r="D153" s="3"/>
      <c r="E153" s="12"/>
      <c r="F153" s="21"/>
      <c r="G153" s="21"/>
      <c r="H153" s="21"/>
      <c r="I153" s="21"/>
      <c r="J153" s="21"/>
      <c r="K153" s="21"/>
      <c r="L153" s="21"/>
      <c r="M153" s="21"/>
      <c r="N153" s="3"/>
    </row>
    <row r="154" spans="2:14" ht="10.5" customHeight="1">
      <c r="B154" s="45"/>
      <c r="C154" s="45"/>
      <c r="D154" s="3"/>
      <c r="E154" s="12"/>
      <c r="F154" s="21"/>
      <c r="G154" s="21"/>
      <c r="H154" s="21"/>
      <c r="I154" s="21"/>
      <c r="J154" s="21"/>
      <c r="K154" s="21"/>
      <c r="L154" s="21"/>
      <c r="M154" s="21"/>
      <c r="N154" s="3"/>
    </row>
    <row r="155" spans="2:14" ht="10.5" customHeight="1">
      <c r="B155" s="45"/>
      <c r="C155" s="45"/>
      <c r="D155" s="3"/>
      <c r="E155" s="12"/>
      <c r="F155" s="21"/>
      <c r="G155" s="21"/>
      <c r="H155" s="21"/>
      <c r="I155" s="21"/>
      <c r="J155" s="21"/>
      <c r="K155" s="21"/>
      <c r="L155" s="21"/>
      <c r="M155" s="21"/>
      <c r="N155" s="3"/>
    </row>
    <row r="156" spans="2:14" ht="10.5" customHeight="1">
      <c r="B156" s="45"/>
      <c r="C156" s="45"/>
      <c r="D156" s="3"/>
      <c r="E156" s="12"/>
      <c r="F156" s="21"/>
      <c r="G156" s="21"/>
      <c r="H156" s="21"/>
      <c r="I156" s="21"/>
      <c r="J156" s="21"/>
      <c r="K156" s="21"/>
      <c r="L156" s="21"/>
      <c r="M156" s="21"/>
      <c r="N156" s="3"/>
    </row>
    <row r="157" spans="2:14" ht="10.5" customHeight="1">
      <c r="B157" s="45"/>
      <c r="C157" s="45"/>
      <c r="D157" s="3"/>
      <c r="E157" s="12"/>
      <c r="F157" s="21"/>
      <c r="G157" s="21"/>
      <c r="H157" s="21"/>
      <c r="I157" s="21"/>
      <c r="J157" s="21"/>
      <c r="K157" s="21"/>
      <c r="L157" s="21"/>
      <c r="M157" s="21"/>
      <c r="N157" s="3"/>
    </row>
    <row r="158" spans="2:14" ht="10.5" customHeight="1">
      <c r="B158" s="45"/>
      <c r="C158" s="45"/>
      <c r="D158" s="3"/>
      <c r="E158" s="12"/>
      <c r="F158" s="21"/>
      <c r="G158" s="21"/>
      <c r="H158" s="21"/>
      <c r="I158" s="21"/>
      <c r="J158" s="21"/>
      <c r="K158" s="21"/>
      <c r="L158" s="21"/>
      <c r="M158" s="21"/>
      <c r="N158" s="3"/>
    </row>
    <row r="159" spans="2:14" ht="10.5" customHeight="1">
      <c r="B159" s="45"/>
      <c r="C159" s="45"/>
      <c r="D159" s="3"/>
      <c r="E159" s="12"/>
      <c r="F159" s="21"/>
      <c r="G159" s="21"/>
      <c r="H159" s="21"/>
      <c r="I159" s="21"/>
      <c r="J159" s="21"/>
      <c r="K159" s="21"/>
      <c r="L159" s="21"/>
      <c r="M159" s="21"/>
      <c r="N159" s="3"/>
    </row>
    <row r="160" spans="2:14" ht="10.5" customHeight="1">
      <c r="B160" s="45"/>
      <c r="C160" s="45"/>
      <c r="D160" s="3"/>
      <c r="E160" s="12"/>
      <c r="F160" s="21"/>
      <c r="G160" s="21"/>
      <c r="H160" s="21"/>
      <c r="I160" s="21"/>
      <c r="J160" s="21"/>
      <c r="K160" s="21"/>
      <c r="L160" s="21"/>
      <c r="M160" s="21"/>
      <c r="N160" s="3"/>
    </row>
    <row r="161" spans="2:14" ht="10.5" customHeight="1">
      <c r="B161" s="45"/>
      <c r="C161" s="45"/>
      <c r="D161" s="3"/>
      <c r="E161" s="12"/>
      <c r="F161" s="21"/>
      <c r="G161" s="21"/>
      <c r="H161" s="21"/>
      <c r="I161" s="21"/>
      <c r="J161" s="21"/>
      <c r="K161" s="21"/>
      <c r="L161" s="21"/>
      <c r="M161" s="21"/>
      <c r="N161" s="3"/>
    </row>
    <row r="162" spans="2:14" ht="10.5" customHeight="1">
      <c r="B162" s="45"/>
      <c r="C162" s="45"/>
      <c r="D162" s="3"/>
      <c r="E162" s="12"/>
      <c r="F162" s="21"/>
      <c r="G162" s="21"/>
      <c r="H162" s="21"/>
      <c r="I162" s="21"/>
      <c r="J162" s="21"/>
      <c r="K162" s="21"/>
      <c r="L162" s="21"/>
      <c r="M162" s="21"/>
      <c r="N162" s="3"/>
    </row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</sheetData>
  <mergeCells count="5">
    <mergeCell ref="D23:E23"/>
    <mergeCell ref="AA9:AC9"/>
    <mergeCell ref="L2:N2"/>
    <mergeCell ref="B1:N1"/>
    <mergeCell ref="B2:K2"/>
  </mergeCells>
  <printOptions/>
  <pageMargins left="0.75" right="0.5" top="1" bottom="0.75" header="0.5" footer="0.5"/>
  <pageSetup horizontalDpi="600" verticalDpi="600" orientation="portrait" paperSize="9" scale="90" r:id="rId1"/>
  <headerFooter alignWithMargins="0">
    <oddHeader xml:space="preserve">&amp;RAppendix </oddHeader>
    <oddFooter>&amp;L&amp;8&amp;F 
&amp;C&amp;8 5</oddFooter>
  </headerFooter>
  <rowBreaks count="1" manualBreakCount="1">
    <brk id="7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 idasur</cp:lastModifiedBy>
  <cp:lastPrinted>2006-05-22T08:05:49Z</cp:lastPrinted>
  <dcterms:created xsi:type="dcterms:W3CDTF">1999-08-02T06:32:51Z</dcterms:created>
  <dcterms:modified xsi:type="dcterms:W3CDTF">2006-05-22T09:58:10Z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